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IES\Desktop\CISOC_indicadores\Em trabalho\"/>
    </mc:Choice>
  </mc:AlternateContent>
  <xr:revisionPtr revIDLastSave="0" documentId="13_ncr:1_{F9928C5F-A476-4207-87B0-BBC02D5D08E1}" xr6:coauthVersionLast="47" xr6:coauthVersionMax="47" xr10:uidLastSave="{00000000-0000-0000-0000-000000000000}"/>
  <workbookProtection workbookAlgorithmName="SHA-512" workbookHashValue="qKPpOFUQPGSH6lFnyS1NutCMjAtDPS3WPuU/1BZznGNKRE7rU/hnzaa3urUnZKPKvJlLN5p9QC429bXoPdKbwg==" workbookSaltValue="1HMKCJkvasHRVS/IuYiflA==" workbookSpinCount="100000" lockStructure="1"/>
  <bookViews>
    <workbookView showHorizontalScroll="0" showSheetTabs="0" xWindow="-108" yWindow="-108" windowWidth="23256" windowHeight="12576" tabRatio="838" firstSheet="1" activeTab="1" xr2:uid="{661150B5-66C7-45C4-9CC8-99104254733D}"/>
  </bookViews>
  <sheets>
    <sheet name="Listagens" sheetId="19" state="hidden" r:id="rId1"/>
    <sheet name="Capa" sheetId="26" r:id="rId2"/>
    <sheet name="Instruções" sheetId="27" r:id="rId3"/>
    <sheet name="Índice" sheetId="10" r:id="rId4"/>
    <sheet name="OE_A 1.Obj 1.1.Imp" sheetId="28" r:id="rId5"/>
    <sheet name="OE_A 1.Obj 1.2.Imp" sheetId="1" r:id="rId6"/>
    <sheet name="OE.B 2.Obj 2.1.Imp" sheetId="29" r:id="rId7"/>
    <sheet name="OE.B 2.Obj 2.2.Imp" sheetId="30" r:id="rId8"/>
    <sheet name="OE.B 2.Obj 2.3.Imp" sheetId="31" r:id="rId9"/>
    <sheet name="OE.B 2.Obj 2.4.Imp" sheetId="32" r:id="rId10"/>
    <sheet name="OE_B 3.Obj 3.1.Imp" sheetId="13" r:id="rId11"/>
    <sheet name="OE_B 3.Obj 3.2.Imp" sheetId="33" r:id="rId12"/>
    <sheet name="OE_B 3.Obj 3.3.Imp" sheetId="34" r:id="rId13"/>
    <sheet name="OE_B 3.Obj 3.4.Imp" sheetId="35" r:id="rId14"/>
    <sheet name="OE_B 3.Obj 3.5.Imp" sheetId="36" r:id="rId15"/>
    <sheet name="OE_B 4.Obj 4.1.Imp" sheetId="14" r:id="rId16"/>
    <sheet name="OE_B 4.Obj 4.2.Imp" sheetId="37" r:id="rId17"/>
    <sheet name="OE_B 4.Obj 4.3.Imp" sheetId="38" r:id="rId18"/>
    <sheet name="OE_B 5.Obj 5.1.Imp" sheetId="15" r:id="rId19"/>
    <sheet name="OE_C 6.Obj 6.1.Imp" sheetId="16" r:id="rId20"/>
    <sheet name="OE_C 6.Obj 6.2.Imp" sheetId="39" r:id="rId21"/>
    <sheet name="OE_C 6.Obj 6.3.Imp" sheetId="40" r:id="rId22"/>
    <sheet name="OE_C 6.Obj 6.4.Imp" sheetId="41" r:id="rId23"/>
    <sheet name="OE_C 6.Obj 6.5.Imp" sheetId="42" r:id="rId24"/>
    <sheet name="OE_C 7.Obj 7.1.Imp" sheetId="17" r:id="rId25"/>
    <sheet name="OE_C 7.Obj 7.2.Imp" sheetId="43" r:id="rId26"/>
    <sheet name="OE_C 8.Obj 8.1.Imp" sheetId="18" r:id="rId27"/>
    <sheet name="OE_C 8.Obj 8.2.Imp" sheetId="44" r:id="rId28"/>
    <sheet name="Resultados" sheetId="9" r:id="rId29"/>
  </sheets>
  <definedNames>
    <definedName name="_Toc135068415" localSheetId="6">'OE.B 2.Obj 2.1.Imp'!#REF!</definedName>
    <definedName name="_Toc135068415" localSheetId="7">'OE.B 2.Obj 2.2.Imp'!#REF!</definedName>
    <definedName name="_Toc135068415" localSheetId="8">'OE.B 2.Obj 2.3.Imp'!#REF!</definedName>
    <definedName name="_Toc135068415" localSheetId="9">'OE.B 2.Obj 2.4.Imp'!$B$7</definedName>
    <definedName name="_Toc135068415" localSheetId="10">'OE_B 3.Obj 3.1.Imp'!#REF!</definedName>
    <definedName name="_Toc135068415" localSheetId="11">'OE_B 3.Obj 3.2.Imp'!#REF!</definedName>
    <definedName name="_Toc135068415" localSheetId="12">'OE_B 3.Obj 3.3.Imp'!#REF!</definedName>
    <definedName name="_Toc135068415" localSheetId="13">'OE_B 3.Obj 3.4.Imp'!#REF!</definedName>
    <definedName name="_Toc135068415" localSheetId="14">'OE_B 3.Obj 3.5.Imp'!#REF!</definedName>
    <definedName name="_Toc135068415" localSheetId="15">'OE_B 4.Obj 4.1.Imp'!#REF!</definedName>
    <definedName name="_Toc135068415" localSheetId="16">'OE_B 4.Obj 4.2.Imp'!#REF!</definedName>
    <definedName name="_Toc135068415" localSheetId="17">'OE_B 4.Obj 4.3.Imp'!#REF!</definedName>
    <definedName name="_Toc135068415" localSheetId="18">'OE_B 5.Obj 5.1.Imp'!#REF!</definedName>
    <definedName name="_Toc135068415" localSheetId="19">'OE_C 6.Obj 6.1.Imp'!#REF!</definedName>
    <definedName name="_Toc135068415" localSheetId="20">'OE_C 6.Obj 6.2.Imp'!#REF!</definedName>
    <definedName name="_Toc135068415" localSheetId="21">'OE_C 6.Obj 6.3.Imp'!#REF!</definedName>
    <definedName name="_Toc135068415" localSheetId="22">'OE_C 6.Obj 6.4.Imp'!#REF!</definedName>
    <definedName name="_Toc135068415" localSheetId="23">'OE_C 6.Obj 6.5.Imp'!#REF!</definedName>
    <definedName name="_Toc135068415" localSheetId="24">'OE_C 7.Obj 7.1.Imp'!#REF!</definedName>
    <definedName name="_Toc135068415" localSheetId="25">'OE_C 7.Obj 7.2.Imp'!#REF!</definedName>
    <definedName name="_Toc135068415" localSheetId="26">'OE_C 8.Obj 8.1.Imp'!#REF!</definedName>
    <definedName name="_Toc135068415" localSheetId="27">'OE_C 8.Obj 8.2.Imp'!#REF!</definedName>
    <definedName name="_xlnm.Print_Area" localSheetId="28">Resultados!$B$3:$G$261</definedName>
    <definedName name="Existência">Listagens!$D$3:$D$5</definedName>
    <definedName name="Imp2.1" localSheetId="6">'OE.B 2.Obj 2.1.Imp'!$B$7</definedName>
    <definedName name="Imp2.1" localSheetId="7">'OE.B 2.Obj 2.2.Imp'!#REF!</definedName>
    <definedName name="Imp2.1" localSheetId="8">'OE.B 2.Obj 2.3.Imp'!#REF!</definedName>
    <definedName name="Imp2.1" localSheetId="9">'OE.B 2.Obj 2.4.Imp'!#REF!</definedName>
    <definedName name="Imp2.1">#REF!</definedName>
    <definedName name="Imp2.2" localSheetId="6">'OE.B 2.Obj 2.1.Imp'!#REF!</definedName>
    <definedName name="Imp2.2" localSheetId="7">'OE.B 2.Obj 2.2.Imp'!#REF!</definedName>
    <definedName name="Imp2.2" localSheetId="8">'OE.B 2.Obj 2.3.Imp'!#REF!</definedName>
    <definedName name="Imp2.2" localSheetId="9">'OE.B 2.Obj 2.4.Imp'!#REF!</definedName>
    <definedName name="Imp2.2">#REF!</definedName>
    <definedName name="Imp2.3" localSheetId="6">'OE.B 2.Obj 2.1.Imp'!#REF!</definedName>
    <definedName name="Imp2.3" localSheetId="7">'OE.B 2.Obj 2.2.Imp'!#REF!</definedName>
    <definedName name="Imp2.3" localSheetId="8">'OE.B 2.Obj 2.3.Imp'!$B$7</definedName>
    <definedName name="Imp2.3" localSheetId="9">'OE.B 2.Obj 2.4.Imp'!#REF!</definedName>
    <definedName name="Imp2.3">#REF!</definedName>
    <definedName name="Imp2.4" localSheetId="6">'OE.B 2.Obj 2.1.Imp'!#REF!</definedName>
    <definedName name="Imp2.4" localSheetId="7">'OE.B 2.Obj 2.2.Imp'!#REF!</definedName>
    <definedName name="Imp2.4" localSheetId="8">'OE.B 2.Obj 2.3.Imp'!#REF!</definedName>
    <definedName name="Imp2.4" localSheetId="9">'OE.B 2.Obj 2.4.Imp'!$B$7</definedName>
    <definedName name="Imp2.4">#REF!</definedName>
    <definedName name="Método">Listagens!$B$2:$B$8</definedName>
    <definedName name="Voltar_ao_Índice">Índice!$B$5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4" i="9" l="1"/>
  <c r="C111" i="44"/>
  <c r="D28" i="30" l="1"/>
  <c r="E44" i="9" s="1"/>
  <c r="E15" i="28"/>
  <c r="E8" i="9" s="1"/>
  <c r="G8" i="9" s="1"/>
  <c r="E256" i="9"/>
  <c r="G256" i="9" s="1"/>
  <c r="E254" i="9"/>
  <c r="G254" i="9" s="1"/>
  <c r="E252" i="9"/>
  <c r="G252" i="9" s="1"/>
  <c r="E250" i="9"/>
  <c r="G250" i="9" s="1"/>
  <c r="E248" i="9"/>
  <c r="G248" i="9" s="1"/>
  <c r="E246" i="9"/>
  <c r="G246" i="9" s="1"/>
  <c r="E244" i="9"/>
  <c r="G244" i="9" s="1"/>
  <c r="E241" i="9"/>
  <c r="G241" i="9" s="1"/>
  <c r="E239" i="9"/>
  <c r="G239" i="9" s="1"/>
  <c r="E237" i="9"/>
  <c r="G237" i="9" s="1"/>
  <c r="E235" i="9"/>
  <c r="G235" i="9" s="1"/>
  <c r="E231" i="9"/>
  <c r="G231" i="9" s="1"/>
  <c r="E229" i="9"/>
  <c r="G229" i="9" s="1"/>
  <c r="E226" i="9"/>
  <c r="E224" i="9"/>
  <c r="G224" i="9" s="1"/>
  <c r="E222" i="9"/>
  <c r="G222" i="9" s="1"/>
  <c r="E220" i="9"/>
  <c r="G220" i="9" s="1"/>
  <c r="E212" i="9"/>
  <c r="G212" i="9" s="1"/>
  <c r="E210" i="9"/>
  <c r="G210" i="9" s="1"/>
  <c r="E207" i="9"/>
  <c r="E205" i="9"/>
  <c r="G205" i="9" s="1"/>
  <c r="E202" i="9"/>
  <c r="G202" i="9" s="1"/>
  <c r="E200" i="9"/>
  <c r="G200" i="9" s="1"/>
  <c r="E197" i="9"/>
  <c r="E178" i="9"/>
  <c r="E176" i="9"/>
  <c r="G176" i="9" s="1"/>
  <c r="E174" i="9"/>
  <c r="G174" i="9" s="1"/>
  <c r="E172" i="9"/>
  <c r="G172" i="9" s="1"/>
  <c r="E170" i="9"/>
  <c r="G170" i="9" s="1"/>
  <c r="E164" i="9"/>
  <c r="G164" i="9" s="1"/>
  <c r="E162" i="9"/>
  <c r="G162" i="9" s="1"/>
  <c r="E160" i="9"/>
  <c r="G160" i="9" s="1"/>
  <c r="E158" i="9"/>
  <c r="G158" i="9" s="1"/>
  <c r="E156" i="9"/>
  <c r="G156" i="9" s="1"/>
  <c r="E152" i="9"/>
  <c r="G152" i="9" s="1"/>
  <c r="E148" i="9"/>
  <c r="G148" i="9" s="1"/>
  <c r="E145" i="9"/>
  <c r="E143" i="9"/>
  <c r="E141" i="9"/>
  <c r="G141" i="9" s="1"/>
  <c r="E139" i="9"/>
  <c r="G139" i="9" s="1"/>
  <c r="E136" i="9"/>
  <c r="G136" i="9" s="1"/>
  <c r="E134" i="9"/>
  <c r="G134" i="9" s="1"/>
  <c r="E132" i="9"/>
  <c r="G132" i="9" s="1"/>
  <c r="E130" i="9"/>
  <c r="G130" i="9" s="1"/>
  <c r="E126" i="9"/>
  <c r="E124" i="9"/>
  <c r="E121" i="9"/>
  <c r="G121" i="9" s="1"/>
  <c r="E119" i="9"/>
  <c r="G119" i="9" s="1"/>
  <c r="E117" i="9"/>
  <c r="G117" i="9" s="1"/>
  <c r="E115" i="9"/>
  <c r="G115" i="9" s="1"/>
  <c r="E110" i="9"/>
  <c r="E108" i="9"/>
  <c r="G108" i="9" s="1"/>
  <c r="E106" i="9"/>
  <c r="G106" i="9" s="1"/>
  <c r="E104" i="9"/>
  <c r="G104" i="9" s="1"/>
  <c r="E83" i="9"/>
  <c r="G83" i="9" s="1"/>
  <c r="E80" i="9"/>
  <c r="E78" i="9"/>
  <c r="E76" i="9"/>
  <c r="G76" i="9" s="1"/>
  <c r="E74" i="9"/>
  <c r="G74" i="9" s="1"/>
  <c r="E72" i="9"/>
  <c r="G72" i="9" s="1"/>
  <c r="E53" i="9"/>
  <c r="E31" i="9"/>
  <c r="E29" i="9"/>
  <c r="E27" i="9"/>
  <c r="E25" i="9"/>
  <c r="D96" i="32"/>
  <c r="C64" i="32"/>
  <c r="D47" i="32"/>
  <c r="C47" i="32"/>
  <c r="D126" i="28"/>
  <c r="E22" i="9" s="1"/>
  <c r="G22" i="9" s="1"/>
  <c r="C130" i="44"/>
  <c r="E260" i="9" s="1"/>
  <c r="G260" i="9" s="1"/>
  <c r="E258" i="9"/>
  <c r="G258" i="9" s="1"/>
  <c r="C40" i="17"/>
  <c r="E218" i="9" s="1"/>
  <c r="G218" i="9" s="1"/>
  <c r="C16" i="17"/>
  <c r="E216" i="9" s="1"/>
  <c r="G216" i="9" s="1"/>
  <c r="C99" i="16"/>
  <c r="E194" i="9" s="1"/>
  <c r="G194" i="9" s="1"/>
  <c r="C78" i="16"/>
  <c r="E192" i="9" s="1"/>
  <c r="G192" i="9" s="1"/>
  <c r="E65" i="16"/>
  <c r="E190" i="9" s="1"/>
  <c r="G190" i="9" s="1"/>
  <c r="E51" i="16"/>
  <c r="E188" i="9" s="1"/>
  <c r="G188" i="9" s="1"/>
  <c r="E38" i="16"/>
  <c r="E186" i="9" s="1"/>
  <c r="G186" i="9" s="1"/>
  <c r="D17" i="16"/>
  <c r="C17" i="16"/>
  <c r="E137" i="38"/>
  <c r="E166" i="9" s="1"/>
  <c r="G154" i="9"/>
  <c r="E29" i="38"/>
  <c r="E150" i="9" s="1"/>
  <c r="G150" i="9" s="1"/>
  <c r="E12" i="35"/>
  <c r="E113" i="9" s="1"/>
  <c r="G113" i="9" s="1"/>
  <c r="E131" i="34"/>
  <c r="E102" i="9" s="1"/>
  <c r="E117" i="34"/>
  <c r="E100" i="9" s="1"/>
  <c r="G100" i="9" s="1"/>
  <c r="E103" i="34"/>
  <c r="E98" i="9" s="1"/>
  <c r="E88" i="34"/>
  <c r="E96" i="9" s="1"/>
  <c r="E74" i="34"/>
  <c r="E94" i="9" s="1"/>
  <c r="G94" i="9" s="1"/>
  <c r="E59" i="34"/>
  <c r="E92" i="9" s="1"/>
  <c r="E44" i="34"/>
  <c r="E90" i="9" s="1"/>
  <c r="E30" i="34"/>
  <c r="E88" i="9" s="1"/>
  <c r="G88" i="9" s="1"/>
  <c r="E15" i="34"/>
  <c r="E86" i="9" s="1"/>
  <c r="E14" i="13"/>
  <c r="E70" i="9" s="1"/>
  <c r="G70" i="9" s="1"/>
  <c r="E111" i="28"/>
  <c r="E20" i="9" s="1"/>
  <c r="G20" i="9" s="1"/>
  <c r="E96" i="28"/>
  <c r="E18" i="9" s="1"/>
  <c r="G18" i="9" s="1"/>
  <c r="E81" i="28"/>
  <c r="E16" i="9" s="1"/>
  <c r="G16" i="9" s="1"/>
  <c r="E65" i="28"/>
  <c r="E14" i="9" s="1"/>
  <c r="G14" i="9" s="1"/>
  <c r="E49" i="28"/>
  <c r="E12" i="9" s="1"/>
  <c r="G12" i="9" s="1"/>
  <c r="E32" i="28"/>
  <c r="E10" i="9" s="1"/>
  <c r="G10" i="9" s="1"/>
  <c r="C96" i="32"/>
  <c r="E81" i="32"/>
  <c r="E64" i="9" s="1"/>
  <c r="E31" i="32"/>
  <c r="E58" i="9" s="1"/>
  <c r="G58" i="9" s="1"/>
  <c r="E15" i="32"/>
  <c r="E56" i="9" s="1"/>
  <c r="G56" i="9" s="1"/>
  <c r="E83" i="30"/>
  <c r="E50" i="9" s="1"/>
  <c r="G50" i="9" s="1"/>
  <c r="E68" i="30"/>
  <c r="E48" i="9" s="1"/>
  <c r="G48" i="9" s="1"/>
  <c r="D43" i="30"/>
  <c r="C43" i="30"/>
  <c r="E14" i="30"/>
  <c r="E42" i="9" s="1"/>
  <c r="G42" i="9" s="1"/>
  <c r="D33" i="29"/>
  <c r="C33" i="29"/>
  <c r="E16" i="29"/>
  <c r="E37" i="9" s="1"/>
  <c r="G37" i="9" s="1"/>
  <c r="E96" i="32" l="1"/>
  <c r="E66" i="9" s="1"/>
  <c r="E17" i="16"/>
  <c r="E184" i="9" s="1"/>
  <c r="G184" i="9" s="1"/>
  <c r="E47" i="32"/>
  <c r="E60" i="9" s="1"/>
  <c r="E64" i="32"/>
  <c r="E62" i="9" s="1"/>
  <c r="E43" i="30"/>
  <c r="E46" i="9" s="1"/>
  <c r="G46" i="9" s="1"/>
  <c r="E33" i="29"/>
  <c r="E39" i="9" s="1"/>
  <c r="G39" i="9" s="1"/>
</calcChain>
</file>

<file path=xl/sharedStrings.xml><?xml version="1.0" encoding="utf-8"?>
<sst xmlns="http://schemas.openxmlformats.org/spreadsheetml/2006/main" count="1616" uniqueCount="741">
  <si>
    <t>Método</t>
  </si>
  <si>
    <t>Existência</t>
  </si>
  <si>
    <t>Bilhética</t>
  </si>
  <si>
    <t>Realizado</t>
  </si>
  <si>
    <t>Contagem manual</t>
  </si>
  <si>
    <t>Não realizado</t>
  </si>
  <si>
    <t>Estimativa</t>
  </si>
  <si>
    <t>Não apurado</t>
  </si>
  <si>
    <t>Objetivo estratégico A - MANTER E INCREMENTAR OS PÚBLICOS COMO AGENTES CULTURAIS ATIVOS</t>
  </si>
  <si>
    <t>1.</t>
  </si>
  <si>
    <t>Objetivo - Aumentar o número de pessoas e a sua participação</t>
  </si>
  <si>
    <t>1.1.</t>
  </si>
  <si>
    <t>Impacto – Maior frequência e participação na organização cultural</t>
  </si>
  <si>
    <t>1.2.</t>
  </si>
  <si>
    <t>Impacto – Ampliação da participação, de forma que os perfis dos públicos reflitam a sociedade</t>
  </si>
  <si>
    <t>Objetivo estratégico B – DIVERSIFICAR OS PÚBLICOS E ENVOLVER PESSOAS QUE NÃO SÃO PARTICIPANTES HABITUAIS</t>
  </si>
  <si>
    <t>2.</t>
  </si>
  <si>
    <t>Objetivo - Ampliar as oportunidades de acesso e aumentar a participação dos segmentos da população sub-representados</t>
  </si>
  <si>
    <t>2.1.</t>
  </si>
  <si>
    <t>Impacto - Mais oportunidades de acesso</t>
  </si>
  <si>
    <t>2.2.</t>
  </si>
  <si>
    <t>Impacto - Mais participantes virtuais</t>
  </si>
  <si>
    <t>2.3.</t>
  </si>
  <si>
    <t>Impacto - Contribuição de sites e redes sociais para o aumento do acesso aos recursos e à programação</t>
  </si>
  <si>
    <t>2.4.</t>
  </si>
  <si>
    <t>Impacto - Mais participantes de segmentos da população sub-representados</t>
  </si>
  <si>
    <t>3.</t>
  </si>
  <si>
    <t>Objetivo - Fortalecer as oportunidades de participação e as conexões cívicas</t>
  </si>
  <si>
    <t>3.1.</t>
  </si>
  <si>
    <t>Impacto – Ampliação da rede de colaborações e parcerias com outras organizações</t>
  </si>
  <si>
    <t>3.2.</t>
  </si>
  <si>
    <t>Impacto - A organização cultural como lugar de encontro e acolhimento de atividades</t>
  </si>
  <si>
    <t>3.3.</t>
  </si>
  <si>
    <t>Impacto - Incremento da participação de pessoas e grupos nas atividades</t>
  </si>
  <si>
    <t>3.4.</t>
  </si>
  <si>
    <t>Impacto - Promoção da participação cidadã</t>
  </si>
  <si>
    <t>3.5.</t>
  </si>
  <si>
    <t>Impacto - Participação de pessoas e grupos na definição da programação</t>
  </si>
  <si>
    <t>4.</t>
  </si>
  <si>
    <t>Objetivo - Conectar e incluir diferentes pessoas e grupos da comunidade</t>
  </si>
  <si>
    <t>4.1.</t>
  </si>
  <si>
    <t>Impacto - Conexão de pessoas de diferentes gerações e culturas</t>
  </si>
  <si>
    <t>4.2.</t>
  </si>
  <si>
    <t>Impacto - A organização cultural como lugar de diálogo intercultural</t>
  </si>
  <si>
    <t>4.3.</t>
  </si>
  <si>
    <t>Impacto - Inclusão de pessoas e grupos diversos da comunidade</t>
  </si>
  <si>
    <t>5.</t>
  </si>
  <si>
    <t>Objetivo - Encorajar a reflexão e o debate sobre os desafios e as questões da sociedade contemporânea</t>
  </si>
  <si>
    <t>5.1.</t>
  </si>
  <si>
    <t>Impacto - Envolvimento em questões globais que contribuem para os Objetivos de Desenvolvimento Sustentável (ODS) das Nações Unidas</t>
  </si>
  <si>
    <t>Objetivo estratégico C - REFORÇAR A RESPONSABILIDADE EDUCATIVA</t>
  </si>
  <si>
    <t>6.</t>
  </si>
  <si>
    <t>Objetivo - Ampliar a participação de escolas e de estabelecimentos de ensino superior</t>
  </si>
  <si>
    <t>6.1.</t>
  </si>
  <si>
    <t>Impacto - Mais escolas de todos os níveis de escolaridade e tipologias</t>
  </si>
  <si>
    <t>6.2.</t>
  </si>
  <si>
    <t>Impacto - Contribuição da ação educativa para o desenvolvimento de competências inscritas no Perfil dos Alunos à Saída da Escolaridade Obrigatória</t>
  </si>
  <si>
    <t>6.3.</t>
  </si>
  <si>
    <t>Impacto – Maior participação de estudantes do ensino superior</t>
  </si>
  <si>
    <t>6.4.</t>
  </si>
  <si>
    <t>Impacto - Promoção do acesso às artes e ao património cultural pelos estudantes do ensino superior</t>
  </si>
  <si>
    <t>6.5.</t>
  </si>
  <si>
    <t>Impacto – Mais participação de turmas com alunos com necessidades específicas</t>
  </si>
  <si>
    <t>7.</t>
  </si>
  <si>
    <t>Objetivo – Fortalecer a escola como polo cultural</t>
  </si>
  <si>
    <t>7.1.</t>
  </si>
  <si>
    <t>Impacto - Mais colaboração com entidades educativas</t>
  </si>
  <si>
    <t>7.2.</t>
  </si>
  <si>
    <t>Impacto - Mais formação para professores e outros agentes educativos, conducente ao desenvolvimento de práticas e projetos transdisciplinares</t>
  </si>
  <si>
    <t>8.</t>
  </si>
  <si>
    <t>Objetivo - Fortalecer a organização cultural como território educativo</t>
  </si>
  <si>
    <t>8.1.</t>
  </si>
  <si>
    <t>Impacto - Maior utilização de recursos educativos por pessoas de todas as idades</t>
  </si>
  <si>
    <t>8.2.</t>
  </si>
  <si>
    <t>Impacto - Abrangência, diversificação e qualidade da oferta educativa</t>
  </si>
  <si>
    <t>Ano N</t>
  </si>
  <si>
    <t>Número</t>
  </si>
  <si>
    <t>População com mais de 65 anos</t>
  </si>
  <si>
    <t>População adulta com níveis de escolaridade inferior ao secundário</t>
  </si>
  <si>
    <t>1. Objetivo - Aumentar o número de pessoas e a sua participação</t>
  </si>
  <si>
    <t>Inclui todos os participantes presenciais, nas atividades realizadas na organização cultural, inclusive em atividades promovidas por outras instituições, privadas ou públicas.</t>
  </si>
  <si>
    <t>Variação</t>
  </si>
  <si>
    <t>Método de apuramento</t>
  </si>
  <si>
    <t>Número de participantes</t>
  </si>
  <si>
    <t>O indicador está formulado prioritariamente para teatros e cineteatros, incide sobre a sua atividade principal e mede a variação do total dos ingressos nas salas de espetáculos em dois anos consecutivos.</t>
  </si>
  <si>
    <t>Inclui espetáculos promovidos por outras instituições, privadas ou públicas, seja a utilização dos espaços gratuita ou não.</t>
  </si>
  <si>
    <t>Nos casos em que haja mais do que uma sala de espetáculos, deverá considerar-se a soma dos ingressos nos vários espaços.</t>
  </si>
  <si>
    <t xml:space="preserve">Considera-se a soma dos ingressos nas várias salas de leitura. </t>
  </si>
  <si>
    <t>Caso a organização cultural tenha secções, núcleos ou sublocais, o indicador conta o total das atividades que ocorreram na sede e em secções, núcleos ou sublocais associados.</t>
  </si>
  <si>
    <t>Não inclui atividades promovidas por outras instituições, privadas ou públicas, seja a utilização dos espaços gratuita ou não.</t>
  </si>
  <si>
    <t>Inclui apenas as atividades promovidas pela organização cultural, em colaboração ou não com outras entidades, ocorridas fora das suas instalações, em espaços de outras entidades ou espaços públicos.</t>
  </si>
  <si>
    <t>Não se consideram as atividades ocorridas em secções, núcleos ou sublocais e em espaços exteriores e circundantes dos edifícios onde está sediada a organização cultural, como, por exemplo, parques e jardins.</t>
  </si>
  <si>
    <t>A designação do segmento etário poderá ser distinta, desde que tenha como objetivo quantificar o público denominado “sénior”, “idosos”, “aposentados” ou “reformados”.</t>
  </si>
  <si>
    <t>%</t>
  </si>
  <si>
    <t>1.2. Impacto – Ampliação da participação, de forma que os perfis dos públicos reflitam a sociedade</t>
  </si>
  <si>
    <t xml:space="preserve">Plano de desenvolvimento e envolvimento de públicos </t>
  </si>
  <si>
    <t>Observações</t>
  </si>
  <si>
    <t xml:space="preserve">Estudos de públicos </t>
  </si>
  <si>
    <t>O inquérito de satisfação é aplicado aos públicos ou participantes, com o objetivo de aferir o seu grau de satisfação em dimensões consideradas relevantes pela organização. É dominantemente aplicado por questionário, individual, para recolha de dados, quantitativos e qualitativos, decorrentes da experiência de relação com a organização na atividade que é objeto do inquérito. São geralmente efetuados por entidades externas, dotadas da competência científica e técnica, como centros de investigação, podendo ser também aplicados pela própria organização cultural, desde que munida das respetivas competências.</t>
  </si>
  <si>
    <t>Inquéritos de satisfação aos participantes</t>
  </si>
  <si>
    <t>O principal objetivo da autoavaliação é identificar os pontos fortes e fracos relativos à estrutura e aos processos colaborativos no seio da equipa. Trata-se de um processo formativo para estabelecer o que se conhece e o que se desconhece e desenvolver e consolidar aprendizagens a partir das experiências passadas da organização cultural. Sugere-se, num primeiro momento, uma reflexão interna, mediante a realização de reuniões com a participação de todos os setores da organização e níveis hierárquicos da equipa. Podem ser analisados aspetos relacionados com a estrutura orgânica, os fluxos e processos de trabalho, a cultura organizacional, a colaboração e envolvimento da equipa, os processos relacionais, a comunicação interna, a tecnologia e os sistemas. Num segundo momento, passa-se à elaboração de um relatório destinado a fornecer dados e informações que orientem a tomada de decisão futura no que se refere à estrutura e aos processos colaborativos na equipa.</t>
  </si>
  <si>
    <t>Reflexão e relatório de autoavaliação</t>
  </si>
  <si>
    <t>2. Objetivo - Ampliar as oportunidades de acesso e aumentar a participação dos segmentos da população sub-representados</t>
  </si>
  <si>
    <t>2.1. Impacto - Mais oportunidades de acesso</t>
  </si>
  <si>
    <t>Válido apenas para as organizações culturais que possuam períodos de acesso pago e gratuito.</t>
  </si>
  <si>
    <t>Exemplos de período de acesso gratuito: domingos e feriados de manhã; primeiro domingo de cada mês; sexta-feira das 18.00h – 20.00h; feriado municipal.</t>
  </si>
  <si>
    <t>Não se confunde com o indicador 2.1.2.</t>
  </si>
  <si>
    <t>A organização cultural poderá desagregar o indicador, consoante a categoria/segmento de acesso gratuito.</t>
  </si>
  <si>
    <t>Exemplos de ingresso gratuito: crianças até os 12 anos; pessoas com mobilidade reduzida; membros de associações culturais; residentes no concelho onde está localizada a organização cultural.</t>
  </si>
  <si>
    <t>Não se confunde com o indicador 2.1.1.</t>
  </si>
  <si>
    <t>Ano 
N</t>
  </si>
  <si>
    <t>Ano 
N-1</t>
  </si>
  <si>
    <t>Total agregado</t>
  </si>
  <si>
    <t>ou desagregado por categoria/segmento…</t>
  </si>
  <si>
    <t>Crianças até os 12 anos</t>
  </si>
  <si>
    <t>Pessoas com mobilidade reduzida</t>
  </si>
  <si>
    <t>Membros de associações culturais</t>
  </si>
  <si>
    <t>Residentes no concelho onde está localizada a organização cultural</t>
  </si>
  <si>
    <t>O indicador refere-se exclusivamente ao site da organização cultural e não ao da entidade de tutela.</t>
  </si>
  <si>
    <t>Total de visitantes</t>
  </si>
  <si>
    <t>Minutos de permanência</t>
  </si>
  <si>
    <t>Média de minutos</t>
  </si>
  <si>
    <t>Total de seguidores</t>
  </si>
  <si>
    <t>ou desagregado por rede social</t>
  </si>
  <si>
    <t>Facebook</t>
  </si>
  <si>
    <t>Instagram</t>
  </si>
  <si>
    <t>X (anterior Twitter)</t>
  </si>
  <si>
    <t>ISSUU</t>
  </si>
  <si>
    <t>Linkedin</t>
  </si>
  <si>
    <t>TikTok</t>
  </si>
  <si>
    <t>Outras</t>
  </si>
  <si>
    <t>Número de publicações</t>
  </si>
  <si>
    <t>Consideram-se os recursos culturais, educativos e lúdicos.</t>
  </si>
  <si>
    <t>Exemplos de recursos: animação, publicações, imagens, recursos sonoros, jogos didáticos, textos, vídeos, visitas virtuais, podcasts, aulas em vídeo, simuladores virtuais, recursos de realidade virtual e aumentada.</t>
  </si>
  <si>
    <t>Número de descargas</t>
  </si>
  <si>
    <r>
      <t>2.3.</t>
    </r>
    <r>
      <rPr>
        <b/>
        <sz val="12"/>
        <color theme="1"/>
        <rFont val="Times New Roman"/>
        <family val="1"/>
      </rPr>
      <t xml:space="preserve"> </t>
    </r>
    <r>
      <rPr>
        <b/>
        <sz val="12"/>
        <color theme="1"/>
        <rFont val="Calibri"/>
        <family val="2"/>
      </rPr>
      <t>Impacto - Contribuição de sites e redes sociais para o aumento do acesso aos recursos e à programação</t>
    </r>
  </si>
  <si>
    <t>Relatório</t>
  </si>
  <si>
    <r>
      <t>2.4.</t>
    </r>
    <r>
      <rPr>
        <b/>
        <sz val="12"/>
        <color theme="1"/>
        <rFont val="Times New Roman"/>
        <family val="1"/>
      </rPr>
      <t xml:space="preserve"> </t>
    </r>
    <r>
      <rPr>
        <b/>
        <sz val="12"/>
        <color theme="1"/>
        <rFont val="Calibri"/>
        <family val="2"/>
      </rPr>
      <t>Impacto - Mais participantes de segmentos da população sub-representados</t>
    </r>
  </si>
  <si>
    <t xml:space="preserve">Os participantes com deficiência compreendem: pessoas com mobilidade condicionada, pessoas com deficiência visual, surdos e pessoas com deficiência intelectual. </t>
  </si>
  <si>
    <t xml:space="preserve">Consideram-se todas as pessoas com deficiência participantes na organização cultural e não só as participantes em atividades específicas dirigidas a este segmento. </t>
  </si>
  <si>
    <t>Considera-se que jovem corresponde à definição etária adotada pela própria organização e sugere-se que cada organização explicite o leque de idades considerado.</t>
  </si>
  <si>
    <t>Consideram-se todos os jovens participantes na organização cultural e não só os participantes em atividades específicas dirigidas a este segmento etário.</t>
  </si>
  <si>
    <t>Não se confunde com o indicador 3.3.2.</t>
  </si>
  <si>
    <t>Nota sobre as idades consideradas</t>
  </si>
  <si>
    <t>O total de participantes presenciais é equivalente à informação do ano N constante do indicador 1.1.1.</t>
  </si>
  <si>
    <t>Total com mais de 65 anos</t>
  </si>
  <si>
    <t>Consideram-se todos os participantes presenciais com mais de 65 anos na organização cultural e não só os participantes em atividades específicas dirigidas a este segmento etário.</t>
  </si>
  <si>
    <t xml:space="preserve">Consideram-se todos os participantes adultos com níveis de escolaridade inferior ao ensino secundário na organização cultural e não só os participantes em atividades específicas. </t>
  </si>
  <si>
    <t>A recolha dos dados poderá ser obtida através de inquérito de caracterização dos níveis de escolaridade dos participantes da organização cultural.</t>
  </si>
  <si>
    <t>Adultos com níveis de escolaridade inferior ao ensino secundário</t>
  </si>
  <si>
    <t>As categorias socioprofissionais são determinadas pela própria organização cultural.</t>
  </si>
  <si>
    <t>A recolha dos dados poderá ser obtida através de inquérito de caracterização, incluindo as categorias socioprofissionais dos participantes da organização cultural.</t>
  </si>
  <si>
    <t>Participantes categorias</t>
  </si>
  <si>
    <t xml:space="preserve">Total de participantes </t>
  </si>
  <si>
    <t xml:space="preserve">Total categorias socioprofissionais </t>
  </si>
  <si>
    <t>3. Objetivo - Fortalecer as oportunidades de participação e as conexões cívicas</t>
  </si>
  <si>
    <t>3.1. Impacto – Ampliação da rede de colaborações e parcerias com outras organizações</t>
  </si>
  <si>
    <t>O indicador contabiliza as parcerias formalizadas com outras organizações que estejam em vigor durante o ano, independentemente de terem sido estabelecidas no ano corrente ou nos anos anteriores, e independentemente da duração da parceria.</t>
  </si>
  <si>
    <t>As parcerias são geralmente formalizadas através de acordos de colaboração e protocolos de cooperação.</t>
  </si>
  <si>
    <t>Número de parcerias</t>
  </si>
  <si>
    <t>O indicador contabiliza as parcerias formalizadas com municípios que estejam em vigor durante o ano, independentemente de terem sido estabelecidas no ano corrente ou nos anos anteriores, e independentemente da duração da parceria.</t>
  </si>
  <si>
    <t>Não se confunde com o indicador 3.1.1.</t>
  </si>
  <si>
    <t>Considera-se o total de atividades culturais e/ou educativas que foram organizadas pela organização cultural em colaboração com outras, como museus, monumentos, centros de artes, bibliotecas, arquivos, teatros, cineteatros e centros culturais.</t>
  </si>
  <si>
    <t>Número de atividades</t>
  </si>
  <si>
    <t>Não se confunde com o indicador 3.1.3.</t>
  </si>
  <si>
    <t>Número de projetos</t>
  </si>
  <si>
    <t>A análise da presença de uma organização cultural na comunicação social permite monitorizar a eficácia da sua estratégia de comunicação e identificar oportunidades para melhorar a sua visibilidade e envolvimento com os públicos. A identificação e análise do conteúdo que é produzido a respeito da organização cultural nos diversos meios de comunicação social, designadamente jornais, revistas, rádio, televisão e Internet, pode originar relatórios regulares, não apenas de natureza quantitativa (número de referências, frequências das publicações, tipos de canais de comunicação), mas também qualitativa (conteúdo e clareza da mensagem, coerência da mensagem com a identidade e missão da organização cultural). A partir dessa análise, é possível identificar os falhanços em alguns destes aspetos, bem como ausência da organização cultural em determinados canais.</t>
  </si>
  <si>
    <t>3.2. Impacto - A organização cultural como lugar de encontro e acolhimento de atividades</t>
  </si>
  <si>
    <t xml:space="preserve">Inclui todas as atividades acolhidas pela organização cultural, mas que não foram organizadas por esta, de acesso gratuito ou não, independentemente de as organizações promotoras estarem na esfera pública ou privada. </t>
  </si>
  <si>
    <t>3.3. Impacto - Incremento da participação de pessoas e grupos nas atividades</t>
  </si>
  <si>
    <t>Atividades específicas são todas aquelas destinadas a um público específico, neste caso o público jovem.</t>
  </si>
  <si>
    <t>Inclui as atividades presenciais e as online.</t>
  </si>
  <si>
    <t xml:space="preserve">Atividades destinadas a jovens </t>
  </si>
  <si>
    <t xml:space="preserve">Total de atividades </t>
  </si>
  <si>
    <t>Não se confunde com o indicador 2.4.2.</t>
  </si>
  <si>
    <t>Participantes jovens em atividades específicas</t>
  </si>
  <si>
    <t>Total de atividades específicas para jovens</t>
  </si>
  <si>
    <t>Média</t>
  </si>
  <si>
    <t>Inclui as atividades dirigidas a determinadas faixas etárias, desde que tenham como público-alvo o segmento etário com mais de 65 anos, também designado de “público sénior”, “idosos”, “aposentados” ou “reformados”.</t>
  </si>
  <si>
    <t>Atividades específicas são todas aquelas destinadas a um público específico, neste caso o público com mais de 65 anos.</t>
  </si>
  <si>
    <t xml:space="preserve">Atividades destinadas a pessoas com mais de 65 anos </t>
  </si>
  <si>
    <t>Não se confunde com o indicador 2.4.3.</t>
  </si>
  <si>
    <t>Total de atividades específicas para esta faixa etária</t>
  </si>
  <si>
    <t>Considera-se que família corresponde à definição adotada pela própria organização e sugere-se que cada organização explicite o âmbito considerado.</t>
  </si>
  <si>
    <t>Atividades específicas são todas aquelas destinadas a um público específico, neste caso a famílias.</t>
  </si>
  <si>
    <t>Atividades destinadas a famílias</t>
  </si>
  <si>
    <t xml:space="preserve">Participantes em atividades específicas para famílias  </t>
  </si>
  <si>
    <t>Total de atividades específicas para famílias</t>
  </si>
  <si>
    <t>Atividades específicas são todas aquelas destinadas a um público específico, neste caso as comunidades ciganas.</t>
  </si>
  <si>
    <t>Inclui as atividades realizadas com outras entidades.</t>
  </si>
  <si>
    <t>Consideram-se não apenas as atividades dirigidas especificamente à comunidade cigana como as atividades interculturais que incluem outras comunidades.</t>
  </si>
  <si>
    <t>Relatório de autoavaliação</t>
  </si>
  <si>
    <t>3.4. Impacto - Promoção da participação cidadã</t>
  </si>
  <si>
    <t>Número de voluntários</t>
  </si>
  <si>
    <t>O indicador está formulado prioritariamente para museus e outras organizações culturais que possuam associações de amigos formalizadas.</t>
  </si>
  <si>
    <t>Embora concebido prioritariamente para museus e outras organizações culturais que possuam associações de amigos formalizadas, o indicador pode ser utilizado por organizações culturais que tenham grupos de amigos informais com outras designações.</t>
  </si>
  <si>
    <t>Inclui as atividades realizadas dentro e fora das instalações da organização cultural.</t>
  </si>
  <si>
    <t>Exemplos de grupos da comunidade: artistas; artesãos; associações de moradores; grupos informais.</t>
  </si>
  <si>
    <t>Inclui atividades de qualquer tipo, como espetáculos, exposições, publicações, concertos, encontros, entre outras.</t>
  </si>
  <si>
    <t>3.5. Impacto - Participação de pessoas e grupos na definição da programação</t>
  </si>
  <si>
    <t>Documento de diagnóstico</t>
  </si>
  <si>
    <t>Caso a organização cultural não possua um conselho consultivo e pretenda criar um, sugere-se o mapeamento de departamentos governamentais, organizações representativas da sociedade civil, entidades atuantes no território de proximidade e pessoas relacionadas com o campo de atuação do conselho. Ainda que possa haver nalguns casos obrigações legais, é importante incluir representantes de todas as idades e dos vários setores da comunidade. Para dinamizar um conselho já existente, voltar aos objetivos, aos papéis e às responsabilidades de seus membros pode ajudar a envolver e alinhar os propósitos do conselho e do seu papel dentro da organização cultural. A realização de reuniões regulares com objetivos concretos, o desenvolvimento de linhas de trabalho e a implementação de ações sugeridas pelo conselho consultivo promovem o empenho, assim como a transparência e a visibilidade das ações realizadas. Por fim, sugere-se a realização de balanços regulares do trabalho do conselho consultivo e da participação dos membros para avaliar os resultados e fazer aprimoramentos na dinâmica de trabalho.</t>
  </si>
  <si>
    <t>Atas, plano, relatório de atividades e balanço do conselho consultivo</t>
  </si>
  <si>
    <t>4. Objetivo - Conectar e incluir diferentes pessoas e grupos da comunidade</t>
  </si>
  <si>
    <t>4.1. Impacto – Conexão de pessoas de diferentes gerações e culturas</t>
  </si>
  <si>
    <t>Considera-se qualquer atividade dedicada à partilha de experiências e conhecimentos entre diferentes gerações, por exemplo, as dedicadas ao saber fazer tradicional, património cultural, artes, incluindo as atividades dirigidas a famílias e a “avós e netos”.</t>
  </si>
  <si>
    <t>Considera-se qualquer atividade dedicada a partilha de experiências e conhecimentos entre diferentes gerações, por exemplo, as dedicadas ao saber fazer tradicional, património cultural, artes, incluindo as atividades dirigidas a famílias e a “avós e netos”.</t>
  </si>
  <si>
    <t>4.2. Impacto – A organização cultural como lugar de diálogo intercultural</t>
  </si>
  <si>
    <t>Imigrante é a pessoa que se estabelece num país diferente do seu.</t>
  </si>
  <si>
    <t>Atividades específicas são todas aquelas destinadas a um público específico, neste caso a imigrantes.</t>
  </si>
  <si>
    <t>Sugere-se que a organização cultural tenha informação demográfica atualizada acerca da população do respetivo concelho e freguesia.</t>
  </si>
  <si>
    <t>Comunidade de imigrantes é a organização formal ou informal de pessoas do mesmo país ou etnia que se estabelecem num país diferente do seu.</t>
  </si>
  <si>
    <t>O indicador contabiliza as colaborações, formalizadas ou não, com organizações de imigrantes que estejam em vigor durante o ano, independentemente de terem sido estabelecidas no ano corrente ou nos anos anteriores, e independentemente da duração da parceria.</t>
  </si>
  <si>
    <t>Número de colaborações</t>
  </si>
  <si>
    <t>Sugere-se, num primeiro momento, uma reflexão interna, mediante a realização de reuniões de equipa, de âmbito geral e sectorial, para analisar os processos participativos implementados internamente. Para auxiliar na reflexão, sugere-se a análise dos dados demográficos da comunidade e a comparação com a composição atual da equipa para que sejam identificadas as lacunas na diversidade e equidade de género. Esta reflexão é relevante para compreender de que forma a atual composição impacta na cultura organizacional e na eficácia do trabalho. Caso tenha sido realizado algum esforço no passado, é pertinente identificá-lo para avaliar os resultados obtidos e os desafios enfrentados. É importante fazer recomendações de ações efetivas para melhorar a diversidade e a equidade de género na equipa. Por fim, sugere-se a interpretação e a síntese dessas informações em relatório de autoavaliação.</t>
  </si>
  <si>
    <t>Atividades específicas são todas aquelas destinadas a um público específico, neste caso a pessoas com deficiência.</t>
  </si>
  <si>
    <t xml:space="preserve">Número de participantes </t>
  </si>
  <si>
    <t>Inclui as atividades realizadas em colaboração ou em parceria com outras entidades.</t>
  </si>
  <si>
    <t xml:space="preserve">Número de pessoas </t>
  </si>
  <si>
    <t xml:space="preserve">Número de atividades </t>
  </si>
  <si>
    <t>Considera-se que a comunicação em linguagem clara e acessível apresenta uma redação, estrutura e design que permite ao público encontrar o que procura, entender o que encontra e usar essa informação.</t>
  </si>
  <si>
    <t xml:space="preserve">Suportes de comunicação em linguagem clara e comunicação acessível </t>
  </si>
  <si>
    <t xml:space="preserve">Total de suportes de comunicação </t>
  </si>
  <si>
    <t>5.1. Impacto – Envolvimento em questões globais que contribuem para os Objetivos de Desenvolvimento Sustentável (ODS) das Nações Unidas</t>
  </si>
  <si>
    <t>As questões globais abrangem temas prementes da atualidade, como democracia, desigualdade social, migrações, emergência climática, perda da biodiversidade e tecnologias digitais.</t>
  </si>
  <si>
    <t>Considera-se que os segmentos jovem e criança correspondem à definição etária adotada pela própria organização e sugere-se que cada organização explicite o leque de idades considerado.</t>
  </si>
  <si>
    <t>Consideram-se todos os participantes presenciais e à distância.</t>
  </si>
  <si>
    <t>Documento de linhas orientadoras</t>
  </si>
  <si>
    <t xml:space="preserve">Objetivo estratégico C - REFORÇAR A RESPONSABILIDADE EDUCATIVA </t>
  </si>
  <si>
    <t>6. Objetivo - Ampliar a participação de escolas e de estabelecimentos de ensino superior</t>
  </si>
  <si>
    <t>6.1. Impacto – Mais escolas de todos os níveis de escolaridade e tipologias</t>
  </si>
  <si>
    <t>No caso de escolas integradas em agrupamentos escolares, cada escola deverá ser considerada individualmente.</t>
  </si>
  <si>
    <t>A organização cultural poderá desagregar o indicador, consoante os diferentes tipos de escolas.</t>
  </si>
  <si>
    <t>Considera-se o total de escolas que participaram em qualquer tipo de atividade na organização cultural.</t>
  </si>
  <si>
    <t>Número de escolas</t>
  </si>
  <si>
    <t>ou desagregado por tipo…</t>
  </si>
  <si>
    <t>Número de turmas</t>
  </si>
  <si>
    <t>Número de alunos</t>
  </si>
  <si>
    <t>Não se considera os ingressos individuais de professores fora do contexto escolar.</t>
  </si>
  <si>
    <t>Número de professores</t>
  </si>
  <si>
    <t>O indicador é desagregado consoante os níveis de ensino: pré-escolar, ensino básico (1º ciclo, 2º ciclo e 3º ciclo) e ensino secundário.</t>
  </si>
  <si>
    <t>Considera-se os projetos desenvolvidos pela organização cultural em colaboração com outras organizações do território, como autarquias, associações, empresas, ou quaisquer outras entidades.</t>
  </si>
  <si>
    <t>Total do agregado</t>
  </si>
  <si>
    <t>6.2. Impacto – Contribuição da ação educativa para o desenvolvimento de competências inscritas no Perfil dos Alunos à Saída da Escolaridade Obrigatória</t>
  </si>
  <si>
    <t>Inquérito</t>
  </si>
  <si>
    <t>6.3. Impacto – Maior participação de estudantes do ensino superior</t>
  </si>
  <si>
    <t>Número de estudantes</t>
  </si>
  <si>
    <t>Consideram-se os projetos ocorridos tanto na organização cultural como no estabelecimento de ensino superior.</t>
  </si>
  <si>
    <t>Não são contabilizados trabalhos académicos que apenas tiveram a organização cultural como tema, mas em que esta não colaborou.</t>
  </si>
  <si>
    <t xml:space="preserve">Número de projetos </t>
  </si>
  <si>
    <t>6.4. Impacto – Promoção do acesso às artes e ao património cultural pelos estudantes do ensino superior</t>
  </si>
  <si>
    <t>O indicador contabiliza as parcerias formalizadas com estabelecimentos de ensino superior que estejam em vigor durante o ano, independentemente de terem sido estabelecidas no ano corrente ou nos anos anteriores, e independentemente da duração da parceria.</t>
  </si>
  <si>
    <t>6.5. Impacto – Mais participação de turmas com alunos com necessidades específicas</t>
  </si>
  <si>
    <t xml:space="preserve">Considera-se o total de turmas com alunos com necessidades específicas que participaram em qualquer tipo de atividade na organização cultural. </t>
  </si>
  <si>
    <t xml:space="preserve">Considera-se o total de alunos com necessidades específicas que participaram em qualquer tipo de atividade na organização cultural. </t>
  </si>
  <si>
    <t>7. Objetivo - Fortalecer a escola como polo cultural</t>
  </si>
  <si>
    <t>7.1. Impacto – Mais colaboração com entidades educativas</t>
  </si>
  <si>
    <t>O indicador contabiliza as colaborações informais e as parcerias formalizadas com escolas que estejam em vigor durante o ano, independentemente de terem sido estabelecidas no ano corrente ou nos anos anteriores, e independentemente da duração da parceria.</t>
  </si>
  <si>
    <t>O indicador contabiliza o número de projetos desenvolvidos no âmbito de colaborações informais e de parcerias formalizadas com escolas, que estejam em vigor durante o ano, independentemente de terem sido estabelecidas no ano corrente ou nos anos anteriores, e independentemente da duração da parceria.</t>
  </si>
  <si>
    <t>ou desagregados por tipo…</t>
  </si>
  <si>
    <t>O Projeto Cultural de Escola (PCE) é uma medida do PNA, que parte de uma questão, uma temática ou um problema, baseado na caracterização da comunidade escolar e do seu contexto, em abordagens transdisciplinares e transversais que promovam mudanças na escola e nos seus quotidianos, através da relação com as artes, o património e a cultura.</t>
  </si>
  <si>
    <t>O PCE envolve as escolas em parceria com as autarquias, as estruturas artísticas, as organizações culturais e a comunidade educativa.</t>
  </si>
  <si>
    <t>O Projeto Cultural de Escola (PCE) é uma medida do PNA, que parte de uma questão, uma temática ou um problema, baseado na caracterização da comunidade escolar e do seu contexto e em abordagens transdisciplinares e transversais que promovam mudanças na escola e nos seus quotidianos, através da relação com as artes, o património e a cultura.</t>
  </si>
  <si>
    <t>Número de presenças</t>
  </si>
  <si>
    <t>7.2. Impacto – Mais formação para professores e outros agentes educativos, conducente ao desenvolvimento de práticas e projetos transdisciplinares</t>
  </si>
  <si>
    <t>Considera-se ação de formação a sessão, aula(s) ou curso destinados a adquirir ou atualizar conhecimentos profissionais de áreas correlatas ou não à esfera de atuação da organização cultural.</t>
  </si>
  <si>
    <t>Considera-se especificamente as ações de formação dirigidas a professores de qualquer nível de ensino.</t>
  </si>
  <si>
    <t>Número de ações</t>
  </si>
  <si>
    <t>Considera-se os professores de qualquer nível de ensino que frequentaram as ações de formação.</t>
  </si>
  <si>
    <t xml:space="preserve">Número de professores participantes </t>
  </si>
  <si>
    <t>8. Objetivo - Fortalecer a organização cultural como território educativo</t>
  </si>
  <si>
    <t>8.1. Impacto – Maior utilização de recursos educativos por pessoas de todas as idades</t>
  </si>
  <si>
    <t>Inclui as ações de formação dirigidas a determinadas faixas etárias, desde que tenham como público-alvo o segmento etário com mais de 65 anos, também designado de “público sénior”, “idosos”, “aposentados” ou “reformados”.</t>
  </si>
  <si>
    <t>8.2. Impacto – Abrangência, diversificação e qualidade da oferta educativa</t>
  </si>
  <si>
    <t>Inclui os técnicos da organização que, embora não tenham a denominação de educadores e mediadores, se dedicam à ação educativa.</t>
  </si>
  <si>
    <t>Número de pessoas</t>
  </si>
  <si>
    <t>Número de horas</t>
  </si>
  <si>
    <t>Número de recursos</t>
  </si>
  <si>
    <t>Exemplos de recursos educativos digitais: animação, publicações, simulação, imagens, recursos sonoros, jogos didáticos, textos, visitas virtuais, podcasts, vídeos, aulas em vídeo, simuladores virtuais, recursos de realidade virtual e aumentada.</t>
  </si>
  <si>
    <t>A organização cultural poderá desagregar o indicador, consoante a categoria física ou digital do recurso.</t>
  </si>
  <si>
    <t>ou desagregado por categoria…</t>
  </si>
  <si>
    <t>Recursos físicos</t>
  </si>
  <si>
    <t>Recursos digitais</t>
  </si>
  <si>
    <t>O indicador pode ser desagregado, contemplando os estudos académicos e os não académicos.</t>
  </si>
  <si>
    <t>Estudos académicos</t>
  </si>
  <si>
    <t>Estudos não académicos</t>
  </si>
  <si>
    <t>2.2. Impacto - Mais participantes virtuais</t>
  </si>
  <si>
    <t>1.1.1.</t>
  </si>
  <si>
    <t>Variação anual de participantes presenciais</t>
  </si>
  <si>
    <t>1.1.2.</t>
  </si>
  <si>
    <t>Variação anual de participantes presenciais nas salas de espetáculos</t>
  </si>
  <si>
    <t>1.1.3.</t>
  </si>
  <si>
    <t>Variação anual de participantes presenciais nas exposições</t>
  </si>
  <si>
    <t>1.1.4.</t>
  </si>
  <si>
    <t>Variação anual de participantes presenciais nas salas de leitura</t>
  </si>
  <si>
    <t>1.1.5.</t>
  </si>
  <si>
    <t>Variação anual de participantes presenciais em atividades culturais e educativas</t>
  </si>
  <si>
    <t>1.1.6.</t>
  </si>
  <si>
    <t>Variação anual de participantes presenciais em atividades fora das instalações da organização cultural</t>
  </si>
  <si>
    <t>1.1.7.</t>
  </si>
  <si>
    <t>Variação anual de participantes presenciais com mais de 65 anos</t>
  </si>
  <si>
    <t>1.1.8.</t>
  </si>
  <si>
    <t>1.2.1.</t>
  </si>
  <si>
    <t>Elaboração do plano de desenvolvimento e envolvimento de públicos, incluindo linhas orientadoras para a participação das comunidades</t>
  </si>
  <si>
    <t>1.2.2.</t>
  </si>
  <si>
    <t>1.2.3.</t>
  </si>
  <si>
    <t>Realização de inquéritos de satisfação aos participantes</t>
  </si>
  <si>
    <t>1.2.4.</t>
  </si>
  <si>
    <t>Resultado</t>
  </si>
  <si>
    <t>2.1.1.</t>
  </si>
  <si>
    <t>Variação anual de participantes presenciais nos períodos de acesso gratuito</t>
  </si>
  <si>
    <t>2.1.2.</t>
  </si>
  <si>
    <t>Variação anual de participantes presenciais com ingresso gratuito</t>
  </si>
  <si>
    <t>2.2.1.</t>
  </si>
  <si>
    <t>Variação anual de visitantes do site</t>
  </si>
  <si>
    <t>2.2.2.</t>
  </si>
  <si>
    <t>2.2.3.</t>
  </si>
  <si>
    <t>Variação anual de seguidores das contas das redes sociais</t>
  </si>
  <si>
    <t>2.2.4.</t>
  </si>
  <si>
    <t>Variação anual de publicações nas contas das redes sociais</t>
  </si>
  <si>
    <t>2.2.5.</t>
  </si>
  <si>
    <t>Variação anual de descargas de recursos de acesso livre no site</t>
  </si>
  <si>
    <t>2.4.1.</t>
  </si>
  <si>
    <t>Variação anual de participantes presenciais com deficiência</t>
  </si>
  <si>
    <t>2.4.2.</t>
  </si>
  <si>
    <t>Variação anual de participantes presenciais jovens</t>
  </si>
  <si>
    <t>2.4.3.</t>
  </si>
  <si>
    <t>Percentagem de participantes presenciais com mais de 65 anos relativamente ao total de participantes presenciais</t>
  </si>
  <si>
    <t>2.4.4.</t>
  </si>
  <si>
    <t>2.4.5.</t>
  </si>
  <si>
    <t>Percentagem de participantes presenciais adultos com níveis de escolaridade inferior ao ensino secundário relativamente à população com níveis de escolaridade inferior ao secundário em Portugal</t>
  </si>
  <si>
    <t>2.4.6.</t>
  </si>
  <si>
    <t>Percentagem de participantes presenciais de determinadas categorias socioprofissionais relativamente ao total de participantes presenciais</t>
  </si>
  <si>
    <t>3.1.1.</t>
  </si>
  <si>
    <t>Variação anual de parcerias ativas</t>
  </si>
  <si>
    <t>3.1.2.</t>
  </si>
  <si>
    <t>Número de parcerias com municípios</t>
  </si>
  <si>
    <t>3.1.3.</t>
  </si>
  <si>
    <t>Número de atividades culturais e/ou educativas organizadas em colaboração com outras organizações culturais</t>
  </si>
  <si>
    <t>3.1.4.</t>
  </si>
  <si>
    <t>Número de projetos concebidos em colaboração com instituições atuantes em diferentes setores da sociedade</t>
  </si>
  <si>
    <t>3.1.5.</t>
  </si>
  <si>
    <t>3.1.6.</t>
  </si>
  <si>
    <t>Análise regular da presença da organização cultural na comunicação social</t>
  </si>
  <si>
    <t>3.2.1.</t>
  </si>
  <si>
    <t>Número de atividades organizadas por outras entidades nas instalações da organização cultural mediante cedências gratuitas</t>
  </si>
  <si>
    <t>3.3.1.</t>
  </si>
  <si>
    <t>Percentagem de atividades específicas destinadas a jovens relativamente às atividades da organização cultural</t>
  </si>
  <si>
    <t>3.3.2.</t>
  </si>
  <si>
    <t>Variação anual de participantes presenciais jovens em atividades específicas</t>
  </si>
  <si>
    <t>3.3.3.</t>
  </si>
  <si>
    <t>Média de participantes presenciais jovens em atividades específicas</t>
  </si>
  <si>
    <t>3.3.4.</t>
  </si>
  <si>
    <t>Percentagem de atividades específicas destinadas a pessoas com mais de 65 anos relativamente às atividades da organização cultural</t>
  </si>
  <si>
    <t>3.3.5.</t>
  </si>
  <si>
    <t>Variação anual de participantes presenciais com mais de 65 anos em atividades específicas</t>
  </si>
  <si>
    <t>3.3.6.</t>
  </si>
  <si>
    <t>Média de participantes presenciais com mais de 65 anos em atividades específicas</t>
  </si>
  <si>
    <t>3.3.7.</t>
  </si>
  <si>
    <t>Percentagem de atividades específicas destinadas a famílias relativamente às atividades da organização cultural</t>
  </si>
  <si>
    <t>3.3.8.</t>
  </si>
  <si>
    <t>Variação anual de participantes presenciais em atividades específicas para famílias</t>
  </si>
  <si>
    <t>3.3.9.</t>
  </si>
  <si>
    <t>Média de participantes presenciais em atividades específicas para famílias</t>
  </si>
  <si>
    <t>3.3.10.</t>
  </si>
  <si>
    <t>Número de atividades específicas dirigidas a pessoas das comunidades ciganas</t>
  </si>
  <si>
    <t>3.3.11.</t>
  </si>
  <si>
    <t>Número de participantes presenciais das comunidades ciganas em atividades específicas</t>
  </si>
  <si>
    <t>3.3.12.</t>
  </si>
  <si>
    <t>Número de atividades destinadas a promover a equidade de género</t>
  </si>
  <si>
    <t>3.3.13.</t>
  </si>
  <si>
    <t>Reflexão e relatório de autoavaliação de tentativas de envolvimento de pessoas e grupos da comunidade que não foram bem-sucedidas, deteção de erros e análise dos falhanços</t>
  </si>
  <si>
    <t>3.4.1.</t>
  </si>
  <si>
    <t>Variação anual de voluntários</t>
  </si>
  <si>
    <t>3.4.2.</t>
  </si>
  <si>
    <t>Número de atividades desenvolvidas em colaboração com a associação de amigos</t>
  </si>
  <si>
    <t>3.4.3.</t>
  </si>
  <si>
    <t>Número de atividades realizadas com o propósito de envolver as pessoas em questões da comunidade e do território</t>
  </si>
  <si>
    <t>3.4.4.</t>
  </si>
  <si>
    <t>Número de atividades realizadas através de processos participativos com pessoas e grupos da comunidade</t>
  </si>
  <si>
    <t>3.4.5.</t>
  </si>
  <si>
    <t>Número de atividades realizadas em cocuradoria com programadores, artistas e/ou outros profissionais externos de diferentes especialidades</t>
  </si>
  <si>
    <t>3.5.1.</t>
  </si>
  <si>
    <t>Identificação e análise de práticas e oportunidades de participação de pessoas e grupos da comunidade na programação cultural e atividades realizadas em cocuradoria e/ou cocriação</t>
  </si>
  <si>
    <t>3.5.2.</t>
  </si>
  <si>
    <t>4.1.1.</t>
  </si>
  <si>
    <t>Número de atividades dedicadas a conectar e a gerar conhecimento entre diferentes culturas</t>
  </si>
  <si>
    <t>4.1.2.</t>
  </si>
  <si>
    <t>Número de participantes presenciais em atividades dedicadas a conectar e a gerar conhecimento entre diferentes culturas</t>
  </si>
  <si>
    <t>4.1.3.</t>
  </si>
  <si>
    <t>Número de atividades dedicadas a conectar diferentes gerações</t>
  </si>
  <si>
    <t>4.1.4.</t>
  </si>
  <si>
    <t>Número de participantes presenciais em atividades dedicadas a conectar diferentes gerações</t>
  </si>
  <si>
    <t>4.2.1.</t>
  </si>
  <si>
    <t>Número de atividades específicas dirigidas a imigrantes</t>
  </si>
  <si>
    <t>4.2.2.</t>
  </si>
  <si>
    <t>Número de colaborações com organizações de comunidades de imigrantes</t>
  </si>
  <si>
    <t>4.2.3.</t>
  </si>
  <si>
    <t>Reflexão e relatório de autoavaliação sobre a composição da equipa, necessidades e desenvolvimento de esforços no sentido de espelhar a diversidade cultural da comunidade e assegurar a equidade de género</t>
  </si>
  <si>
    <t>4.2.4.</t>
  </si>
  <si>
    <t>Elaboração de diagnóstico de programação acessível e inclusiva</t>
  </si>
  <si>
    <t>4.3.1.</t>
  </si>
  <si>
    <t>Número de atividades específicas para pessoas com deficiência</t>
  </si>
  <si>
    <t>4.3.2.</t>
  </si>
  <si>
    <t>4.3.3.</t>
  </si>
  <si>
    <t>4.3.4.</t>
  </si>
  <si>
    <t>4.3.5.</t>
  </si>
  <si>
    <t>Número de atividades específicas dirigidas a pessoas com problemas de saúde mental</t>
  </si>
  <si>
    <t>4.3.6.</t>
  </si>
  <si>
    <t>Número de pessoas com problemas de saúde mental participantes em atividades específicas</t>
  </si>
  <si>
    <t>4.3.7.</t>
  </si>
  <si>
    <t>Número de pessoas externas envolvidas na construção de programação acessível</t>
  </si>
  <si>
    <t>4.3.8.</t>
  </si>
  <si>
    <t>Número de atividades cocriadas com a participação de pessoas com deficiência</t>
  </si>
  <si>
    <t>4.3.9.</t>
  </si>
  <si>
    <t>Número de atividades cocriadas com a participação de pessoas em risco de pobreza e/ou exclusão social</t>
  </si>
  <si>
    <t>4.3.10.</t>
  </si>
  <si>
    <t>5.1.1.</t>
  </si>
  <si>
    <t>Número de atividades realizadas com o propósito de envolver as pessoas em questões globais</t>
  </si>
  <si>
    <t>5.1.2.</t>
  </si>
  <si>
    <t>5.1.3.</t>
  </si>
  <si>
    <t>Número de participantes em atividades para refletir sobre questões globais</t>
  </si>
  <si>
    <t>5.1.4.</t>
  </si>
  <si>
    <t>Número de crianças e jovens participantes em atividades para refletir sobre questões globais</t>
  </si>
  <si>
    <t>5.1.5.</t>
  </si>
  <si>
    <t>Elaboração de linhas orientadoras específicas para a promoção dos ODS na organização cultural</t>
  </si>
  <si>
    <t>6.1.1.</t>
  </si>
  <si>
    <t>Variação anual de escolas</t>
  </si>
  <si>
    <t>6.1.2.</t>
  </si>
  <si>
    <t>Variação anual de turmas</t>
  </si>
  <si>
    <t>6.1.3.</t>
  </si>
  <si>
    <t>Variação anual de alunos</t>
  </si>
  <si>
    <t>6.1.4.</t>
  </si>
  <si>
    <t>Variação anual de professores integrados em grupos escolares</t>
  </si>
  <si>
    <t>6.1.5.</t>
  </si>
  <si>
    <t>Número de alunos, por nível de ensino, participantes nas atividades educativas</t>
  </si>
  <si>
    <t>6.1.6.</t>
  </si>
  <si>
    <t>Número de escolas participantes em projetos educativos de proximidade</t>
  </si>
  <si>
    <t>6.2.1.</t>
  </si>
  <si>
    <t>6.3.1.</t>
  </si>
  <si>
    <t>Número de estudantes do ensino superior</t>
  </si>
  <si>
    <t>6.3.2.</t>
  </si>
  <si>
    <t>Número de projetos desenvolvidos com estabelecimentos de ensino superior</t>
  </si>
  <si>
    <t>6.4.1.</t>
  </si>
  <si>
    <t>Número de parcerias com estabelecimentos de ensino superior</t>
  </si>
  <si>
    <t>6.4.2.</t>
  </si>
  <si>
    <t>Descrição e balanço de projetos e recursos desenvolvidos com escolas e/ou estabelecimentos de ensino superior</t>
  </si>
  <si>
    <t>6.5.1.</t>
  </si>
  <si>
    <t>Número de turmas com alunos com necessidades específicas</t>
  </si>
  <si>
    <t>6.5.2.</t>
  </si>
  <si>
    <t>Número de alunos com necessidades específicas</t>
  </si>
  <si>
    <t>7.1.1.</t>
  </si>
  <si>
    <t>Número de colaborações com escolas</t>
  </si>
  <si>
    <t>7.1.2.</t>
  </si>
  <si>
    <t>Número de projetos desenvolvidos em colaboração com escolas</t>
  </si>
  <si>
    <t>7.1.3.</t>
  </si>
  <si>
    <t>Número de projetos desenvolvidos no âmbito do Projeto Cultural de Escola do Plano Nacional das Artes</t>
  </si>
  <si>
    <t>7.1.4.</t>
  </si>
  <si>
    <t>Número de presenças em reuniões de comissões consultivas do Projeto Cultural de Escola do Plano Nacional das Artes</t>
  </si>
  <si>
    <t>7.1.5.</t>
  </si>
  <si>
    <t>Número de atividades na Bienal Cultura e Educação do Plano Nacional das Artes</t>
  </si>
  <si>
    <t>7.1.6.</t>
  </si>
  <si>
    <t>Descrição e balanço de projetos desenvolvidos no âmbito do Projeto Cultural de Escola do Plano Nacional das Artes</t>
  </si>
  <si>
    <t>7.2.1.</t>
  </si>
  <si>
    <t>Número de ações de formação para professores</t>
  </si>
  <si>
    <t>7.2.2.</t>
  </si>
  <si>
    <t>Número de professores participantes em ações de formação</t>
  </si>
  <si>
    <t>8.1.1.</t>
  </si>
  <si>
    <t>Número de participantes presenciais em atividades educativas para adultos</t>
  </si>
  <si>
    <t>8.1.2.</t>
  </si>
  <si>
    <t>Número de participantes em atividades educativas online</t>
  </si>
  <si>
    <t>8.1.3.</t>
  </si>
  <si>
    <t>Número de ações de formação para pessoas com mais de 65 anos</t>
  </si>
  <si>
    <t>8.1.4.</t>
  </si>
  <si>
    <t>Número de participantes presenciais com mais de 65 anos em ações de formação</t>
  </si>
  <si>
    <t>8.2.1.</t>
  </si>
  <si>
    <t>Número de educadores e mediadores dedicados em tempo integral à ação educativa</t>
  </si>
  <si>
    <t>8.2.2.</t>
  </si>
  <si>
    <t>Número de educadores, mediadores, artistas, artesãos e outros criadores dedicados em tempo parcial à ação educativa</t>
  </si>
  <si>
    <t>8.2.3.</t>
  </si>
  <si>
    <t>Número de horas trabalhadas na ação educativa</t>
  </si>
  <si>
    <t>8.2.4.</t>
  </si>
  <si>
    <t>Número de atividades educativas nas instalações da organização cultural</t>
  </si>
  <si>
    <t>8.2.5.</t>
  </si>
  <si>
    <t>Número de atividades educativas fora das instalações da organização cultural</t>
  </si>
  <si>
    <t>8.2.6.</t>
  </si>
  <si>
    <t>Número de recursos educativos físicos</t>
  </si>
  <si>
    <t>8.2.7.</t>
  </si>
  <si>
    <t>Número de recursos educativos digitais</t>
  </si>
  <si>
    <t>8.2.8.</t>
  </si>
  <si>
    <t>Número de recursos educativos físicos e/ou digitais resultantes de processos de cocriação com as escolas</t>
  </si>
  <si>
    <t>8.2.9.</t>
  </si>
  <si>
    <t>Número de projetos de estudo e pesquisa de estudantes, indivíduos ou grupos</t>
  </si>
  <si>
    <t>PLANO NACIONAL DAS ARTES</t>
  </si>
  <si>
    <t>APLICAÇÃO INFORMÁTICA DE APURAMENTO DOS INDICADORES</t>
  </si>
  <si>
    <t>CISOC - COMPROMISSO DE IMPACTO SOCIAL DAS ORGANIZAÇÕES CULTURAIS</t>
  </si>
  <si>
    <t>A ferramenta encontra-se organizada de acordo com os impactos que se pretende alcançar e que comporta o conjunto de indicadores quantitativos e qualitativos definidos para cada um desses impactos. A visualização da informação e a circulação dentro da ferramenta é simples e intuitiva e o seu preenchimento facilitado, sendo que o resultado dos indicadores é calculado automaticamente através das fórmulas associadas, pré-definidas. A ferramenta dispõe de um índice geral e de uma síntese de todos os resultados.</t>
  </si>
  <si>
    <t>INSTRUÇÕES</t>
  </si>
  <si>
    <t>ÍNDICE</t>
  </si>
  <si>
    <t>5. Objetivo - Encorajar a reflexão e o debate sobre os desafios e as questões da sociedade contemporânea</t>
  </si>
  <si>
    <t>Embora concebido prioritariamente para teatros e cineteatros, o indicador pode ser utilizado por outras organizações culturais que possuam salas de espetáculos ou realizem espetáculos nos seus espaços.</t>
  </si>
  <si>
    <t>Total com mais 
de 65 anos</t>
  </si>
  <si>
    <t>(Valor do segmento de idade preenchido anteriormente em OE_A 1.Obj. 1.1.Imp)</t>
  </si>
  <si>
    <t>(Valor do segmento de idade e volor total preenchidos anteriormente OE_A 1.Obj. 1.1.Imp)</t>
  </si>
  <si>
    <t xml:space="preserve"> </t>
  </si>
  <si>
    <t>Observação sobre a definição de jovem</t>
  </si>
  <si>
    <t>Observação sobre a definição de família</t>
  </si>
  <si>
    <t>Observações sobre leque de idades considerado</t>
  </si>
  <si>
    <t>Agrupamentos escolares</t>
  </si>
  <si>
    <t>Escolas não agrupadas</t>
  </si>
  <si>
    <t>Escolas particulares e cooperativas</t>
  </si>
  <si>
    <t>Escolas profissionais</t>
  </si>
  <si>
    <t xml:space="preserve">Escolas portuguesas no estrangeiro </t>
  </si>
  <si>
    <t>Exemplos de recursos educativos físicos: publicações, fichas, textos, histórias, mapas, maquetes, maletas pedagógicas, livros didáticos, mapas e globos, material manipulativo, modelos anatómicos, instrumentos musicais.</t>
  </si>
  <si>
    <t>Seguinte</t>
  </si>
  <si>
    <t>Anterior</t>
  </si>
  <si>
    <t>Ir para Resultados</t>
  </si>
  <si>
    <t>RESULTADOS</t>
  </si>
  <si>
    <t>Acesso à folha</t>
  </si>
  <si>
    <t>Ir para Índice</t>
  </si>
  <si>
    <t>Resultados</t>
  </si>
  <si>
    <t>Total 
participantes</t>
  </si>
  <si>
    <t>Percentagem de participantes presenciais nacionais relativamente ao total de participantes presenciais</t>
  </si>
  <si>
    <t>Reflexão e relatório de autoavaliação sobre a estrutura da organização e os processos colaborativos internos</t>
  </si>
  <si>
    <t>-</t>
  </si>
  <si>
    <t>2.3.1.</t>
  </si>
  <si>
    <t>Análise regular das publicações nas contas das redes sociais</t>
  </si>
  <si>
    <t>(Dados do INE referentes a estimativa 2022)</t>
  </si>
  <si>
    <t>Ver link INE</t>
  </si>
  <si>
    <t>Inclui todos os ingressos nos vários espaços da organização cultural, na sede ou nas secções, núcleos ou sublocais.</t>
  </si>
  <si>
    <t>O indicador está formulado prioritariamente para museus, palácios, monumentos, centros de artes e centros culturais, incide sobre a sua atividade principal e mede a variação do total dos ingressos nas salas de exposições em dois anos consecutivos.</t>
  </si>
  <si>
    <t>Inclui exposições promovidas por outras instituições, privadas ou públicas, seja a utilização dos espaços gratuita ou não.</t>
  </si>
  <si>
    <t xml:space="preserve">Considera-se a soma dos ingressos nos vários espaços expositivos (exposições de longa duração e exposições temporárias). </t>
  </si>
  <si>
    <t>Embora concebido prioritariamente para museus, palácios, monumentos, centros de artes e centros culturais, o indicador pode ser utilizado por outras organizações culturais que possuam salas de exposições ou realizem exposições nos seus espaços.</t>
  </si>
  <si>
    <t>1.1.1. Participantes presenciais</t>
  </si>
  <si>
    <t>1.1.2. Participantes presenciais nas salas de espetáculos</t>
  </si>
  <si>
    <t>1.1.3. Participantes presenciais nas exposições</t>
  </si>
  <si>
    <t>1.1.4. Participantes presenciais nas salas de leitura</t>
  </si>
  <si>
    <t>O indicador está formulado prioritariamente para bibliotecas, arquivos e centros de documentação, incide sobre a sua atividade principal e mede a variação do total dos ingressos nas salas de leitura em dois anos consecutivos.</t>
  </si>
  <si>
    <t>Embora concebido prioritariamente para bibliotecas, arquivos e centros de documentação, o indicador pode ser utilizado por outras organizações culturais que possuam salas de leitura.</t>
  </si>
  <si>
    <t>1.1.5. Participantes presenciais em atividades culturais e educativas</t>
  </si>
  <si>
    <t>Inclui atividades culturais e educativas, designadamente conferências, encontros, conversas, lançamentos de livros, concertos, visitas orientadas, oficinas, cursos e ações de formação.</t>
  </si>
  <si>
    <t>1.1.6. Participantes presenciais em atividades fora das instalações da organização cultural</t>
  </si>
  <si>
    <t>1.1.7. Participantes presenciais com mais de 65 anos</t>
  </si>
  <si>
    <t>1.1.8. Participantes presenciais nacionais relativamente ao total de participantes presenciais</t>
  </si>
  <si>
    <t xml:space="preserve">O indicador está formulado prioritariamente para museus, palácios, monumentos e centros de artes que distinguem os ingressos de participantes nacionais (com naturalidade portuguesa) e estrangeiros. </t>
  </si>
  <si>
    <t>Considera-se nacional como de naturalidade portuguesa. O total de participantes presenciais é equivalente à informação do ano N constante do indicador 1.1.1.</t>
  </si>
  <si>
    <t>A organização cultural deve indicar o método de apuramento (por exemplo, bilhética, contagem manual, estimativa ou outro).</t>
  </si>
  <si>
    <t xml:space="preserve">1.2.1. Elaboração do plano de desenvolvimento e envolvimento de públicos, incluindo linhas orientadoras para a participação das comunidades </t>
  </si>
  <si>
    <t>O plano de desenvolvimento e envolvimento de públicos é um instrumento de planeamento estratégico de base, centrado no crescimento, na ampliação da diversidade e na construção de relações mais profundas com os públicos. O plano deve ser elaborado pela organização cultural, basear-se em dados reais e refletir as razões e os modos pelos quais esta procura alcançar diferentes públicos, a escala, os recursos, a missão e a finalidade. A inclusão de linhas orientadoras para a participação das comunidades busca formas de envolver as pessoas no processo de tomada de decisões, planeamento e participação criativa. Implica estabelecer canais de comunicação eficazes que permitam a participação ativa das comunidades e desenvolver processos participativos (cocriação, cocuradoria e gestão partilhada). Além disso, é importante estar atento às questões de interseccionalidade e o seu significado para as comunidades envolvidas.</t>
  </si>
  <si>
    <t>1.2.3. Realização de inquéritos de satisfação aos participantes</t>
  </si>
  <si>
    <t>1.2.4. Reflexão e relatório de autoavaliação sobre a estrutura da organização e os processos colaborativos internos</t>
  </si>
  <si>
    <t>2.1.1. Participantes presenciais nos períodos de acesso gratuito</t>
  </si>
  <si>
    <t>2.1.2. Participantes presenciais com ingresso gratuito</t>
  </si>
  <si>
    <t xml:space="preserve">2.2.1. Visitantes do site </t>
  </si>
  <si>
    <t>Nos casos em que a gestão do site da organização cultural seja feita pela entidade de tutela, é necessário o acesso aos dados recolhidos.</t>
  </si>
  <si>
    <t>2.2.2. Permanência média do visitante no site</t>
  </si>
  <si>
    <t xml:space="preserve">2.2.3. Seguidores das contas das redes sociais </t>
  </si>
  <si>
    <t>O indicador refere-se às redes sociais da organização cultural e não às da entidade de tutela.</t>
  </si>
  <si>
    <t>Nos casos em que a gestão das redes sociais da organização cultural seja feita pela entidade de tutela, é necessário o acesso aos dados recolhidos.</t>
  </si>
  <si>
    <t>A organização cultural poderá desagregar o indicador, consoante as redes sociais que detenha (Facebook, Instagram, YouTube, X - anterior Twitter, ISSUU, Google Arts &amp; Culture, Linkedin, TikTok, Outras).</t>
  </si>
  <si>
    <t>Google Arts &amp; Culture</t>
  </si>
  <si>
    <t>YouTube</t>
  </si>
  <si>
    <t>2.2.4. Publicações nas contas das redes sociais</t>
  </si>
  <si>
    <t>2.2.5. Descargas de recursos de acesso livre no site</t>
  </si>
  <si>
    <t>2.3.1. Análise regular das publicações nas contas das redes sociais</t>
  </si>
  <si>
    <t>2.4.1. Participantes presenciais com deficiência</t>
  </si>
  <si>
    <t>2.4.2. Participantes presenciais jovens</t>
  </si>
  <si>
    <t xml:space="preserve">2.4.3. Participantes presenciais com mais de 65 anos relativamente ao total de participantes presenciais </t>
  </si>
  <si>
    <t>O total de participantes presenciais com mais de 65 anos é equivalente à informação do ano N constante do indicador 1.1.7. e o total de participantes presenciais é equivalente à informação do ano N constante do indicador 1.1.1.</t>
  </si>
  <si>
    <t>2.4.5. Participantes presenciais adultos com níveis de escolaridade inferior ao ensino secundário relativamente à população com níveis de escolaridade inferior ao secundário em Portugal</t>
  </si>
  <si>
    <t xml:space="preserve">2.4.6. Participantes presenciais de determinadas categorias socioprofissionais relativamente ao total de participantes presenciais </t>
  </si>
  <si>
    <t>3.1.1. Parcerias ativas</t>
  </si>
  <si>
    <t>3.1.2. Parcerias com municípios</t>
  </si>
  <si>
    <t>3.1.3. Atividades culturais e/ou educativas organizadas em colaboração com outras organizações culturais</t>
  </si>
  <si>
    <t>3.1.4. Projetos concebidos em colaboração com instituições atuantes em diferentes setores da sociedade</t>
  </si>
  <si>
    <t>3.2.1. Atividades organizadas por outras entidades nas instalações da organização cultural mediante cedências gratuitas</t>
  </si>
  <si>
    <t>As instalações da organização cultural referidas no indicador são espaços interiores e exteriores (como parques e jardins circundantes dos edifícios onde está sediada a organização cultural).</t>
  </si>
  <si>
    <t>3.3.1. Atividades específicas destinadas a jovens relativamente às atividades da organização cultural</t>
  </si>
  <si>
    <t>3.3.2. Participantes presenciais jovens em atividades específicas</t>
  </si>
  <si>
    <t>3.3.3. Participantes presenciais jovens em atividades específicas</t>
  </si>
  <si>
    <t>3.3.4. Atividades específicas destinadas a pessoas com mais de 65 anos relativamente às atividades da organização cultural</t>
  </si>
  <si>
    <t>3.3.5. Participantes presenciais com mais de 65 anos em atividades específicas</t>
  </si>
  <si>
    <t>3.3.7. Atividades específicas destinadas a famílias relativamente às atividades da organização cultural</t>
  </si>
  <si>
    <t>3.3.8. Participantes presenciais em atividades específicas para famílias</t>
  </si>
  <si>
    <t>3.3.10. Atividades específicas dirigidas a pessoas das comunidades ciganas</t>
  </si>
  <si>
    <t>Consideram-se as atividades interculturais que incluem outras comunidades, além das comunidades ciganas.</t>
  </si>
  <si>
    <t>3.3.11. Participantes presenciais das comunidades ciganas em atividades específicas</t>
  </si>
  <si>
    <t>3.3.12. Atividades destinadas a promover a equidade de género</t>
  </si>
  <si>
    <t>3.3.13. Reflexão e relatório de autoavaliação de tentativas de envolvimento de pessoas e grupos da comunidade que não foram bem-sucedidas, deteção de erros e análise dos falhanços</t>
  </si>
  <si>
    <t>3.4.1. Voluntários</t>
  </si>
  <si>
    <t>3.4.2. Atividades desenvolvidas em colaboração com a associação de amigos</t>
  </si>
  <si>
    <t>3.4.3. Atividades realizadas com o propósito de envolver as pessoas em questões da comunidade e do território</t>
  </si>
  <si>
    <t>3.4.4. Atividades realizadas através de processos participativos com pessoas e grupos da comunidade</t>
  </si>
  <si>
    <t>Inclui as atividades, de acesso gratuito ou não, promovidas ou propostas pela organização cultural ou aquelas em que esta participe ou acolha propostas de pessoas e grupos da comunidade.</t>
  </si>
  <si>
    <t>3.4.5. Atividades realizadas em cocuradoria com programadores, artistas e/ou outros profissionais externos de diferentes especialidades</t>
  </si>
  <si>
    <t>3.5.1. Identificação e análise de práticas e oportunidades de participação de pessoas e grupos da comunidade na programação cultural e atividades realizadas em cocuradoria e/ou cocriação</t>
  </si>
  <si>
    <t>Considera-se qualquer atividade que contemple a interação de várias culturas e a geração de expressões culturais compartilhados.</t>
  </si>
  <si>
    <t>4.1.1. Atividades dedicadas a conectar e a gerar conhecimento entre diferentes culturas</t>
  </si>
  <si>
    <t>4.1.2. Participantes presenciais em atividades dedicadas a conectar e a gerar conhecimento entre diferentes culturas</t>
  </si>
  <si>
    <t>4.1.3. Atividades dedicadas a conectar diferentes gerações</t>
  </si>
  <si>
    <t>4.1.4. Participantes presenciais em atividades dedicadas a conectar diferentes gerações</t>
  </si>
  <si>
    <t>4.2.1. Atividades específicas dirigidas a imigrantes</t>
  </si>
  <si>
    <t>4.2.2. Colaborações com organizações de comunidades de imigrantes</t>
  </si>
  <si>
    <t>4.2.3. Reflexão e relatório de autoavaliação sobre a composição da equipa, necessidades e desenvolvimento de esforços no sentido de espelhar a diversidade cultural da comunidade e assegurar a equidade de género</t>
  </si>
  <si>
    <t>4.2.4. Elaboração de diagnóstico de programação acessível e inclusiva</t>
  </si>
  <si>
    <t>4.3.1. Atividades específicas para pessoas com deficiência</t>
  </si>
  <si>
    <t>Consideram-se as atividades dirigidas a pessoas com mobilidade condicionada, pessoas com deficiência visual, surdos e pessoas com deficiência intelectual.</t>
  </si>
  <si>
    <t>4.3.2. Pessoas com deficiência participantes presenciais em atividades específicas</t>
  </si>
  <si>
    <t>4.3.3. Atividades específicas para pessoas em risco de pobreza e/ou exclusão social</t>
  </si>
  <si>
    <t>4.3.5. Atividades específicas dirigidas a pessoas com problemas de saúde mental</t>
  </si>
  <si>
    <t>Atividades específicas são todas aquelas destinadas a um público específico, neste caso a pessoas com doença mental ou demência.</t>
  </si>
  <si>
    <t>4.3.7. Pessoas externas envolvidas na construção de programação acessível</t>
  </si>
  <si>
    <t>4.3.8. Atividades cocriadas com a participação de pessoas com deficiência</t>
  </si>
  <si>
    <t>Os participantes com deficiência compreendem: pessoas com mobilidade condicionada, pessoas com deficiência visual, surdos e pessoas com deficiência intelectual.</t>
  </si>
  <si>
    <t>4.3.9. Atividades cocriadas com a participação de pessoas em risco de pobreza e/ou exclusão social</t>
  </si>
  <si>
    <t>4.3.10. Suportes de comunicação em linguagem clara e acessível relativamente ao total de suportes de comunicação</t>
  </si>
  <si>
    <t>5.1.1. Atividades realizadas com o propósito de envolver as pessoas em questões globais</t>
  </si>
  <si>
    <t>5.1.3. Participantes em atividades para refletir sobre questões globais</t>
  </si>
  <si>
    <t>5.1.4. Crianças e jovens participantes em atividades para refletir sobre questões globais</t>
  </si>
  <si>
    <t>5.1.5. Elaboração de linhas orientadoras específicas para a promoção dos ODS na organização cultural</t>
  </si>
  <si>
    <t>Considera-se qualquer tipo de escolas: agrupamentos escolares, escolas não agrupadas, escolas particulares e cooperativas, escolas profissionais, escolas portuguesas no estrangeiro e rede de ensino de português no estrangeiro (escolas ou centros associados do Instituto Camões).</t>
  </si>
  <si>
    <t>Rede de ensino de português no estrangeiro (escolas ou centros associados do Instituto Camões)</t>
  </si>
  <si>
    <t>Considera-se o total de turmas que participaram em qualquer tipo de atividade na organização cultural.</t>
  </si>
  <si>
    <t xml:space="preserve">Considera-se o total de alunos de qualquer nível de ensino (básico e secundário) que participaram em qualquer tipo de atividade na organização cultural. </t>
  </si>
  <si>
    <t>Considera-se o total de professores que acompanharam os alunos que participaram em qualquer tipo de atividade na organização cultural.</t>
  </si>
  <si>
    <t>6.1.5. Alunos, por nível de ensino, participantes nas atividades educativas</t>
  </si>
  <si>
    <t>Pré-escolar</t>
  </si>
  <si>
    <t>Ensino básico (1º ciclo, 2º ciclo e 3º ciclo)</t>
  </si>
  <si>
    <t>Ensino secundário</t>
  </si>
  <si>
    <t xml:space="preserve">6.1.6. Escolas participantes em projetos educativos de proximidade </t>
  </si>
  <si>
    <t>Considera-se o total de estudantes do ensino superior que participaram em qualquer tipo de atividade na organização cultural.</t>
  </si>
  <si>
    <t>6.3.2. Projetos desenvolvidos com estabelecimentos de ensino superior</t>
  </si>
  <si>
    <t>6.4.1. Parcerias com estabelecimentos de ensino superior</t>
  </si>
  <si>
    <t>6.4.2. Descrição e balanço de projetos e recursos desenvolvidos com escolas e/ou estabelecimentos de ensino superior</t>
  </si>
  <si>
    <t>Os projetos e recursos resultantes da colaboração entre uma organização cultural e as escolas podem ter objetivos diversos, tais como a promoção da cultura, a formação de públicos e a integração da comunidade escolar com o ambiente cultural e ser desenvolvidos no âmbito de uma parceria formal ou por meio de uma colaboração informal. Com os estabelecimentos de ensino superior, as parcerias normalmente contemplam projetos de pesquisa de temas diversos, de que podem, por exemplo, resultar exposições, conferências, artigos para publicações, ou o acolhimento de estágios curriculares. Incluem também ações artísticas, projetos na área do teatro, música e dança, artistas residentes nos estabelecimentos de ensino superior, e novas unidades curriculares transversais em parceria com a organização cultural.</t>
  </si>
  <si>
    <t xml:space="preserve">7.1.1. Colaborações com escolas </t>
  </si>
  <si>
    <t>7.1.2. Projetos desenvolvidos em colaboração com escolas</t>
  </si>
  <si>
    <t>Contabiliza-se o número de projetos desenvolvidos com cada escola, ainda que se trate de um mesmo projeto.</t>
  </si>
  <si>
    <t>7.1.3. Projetos desenvolvidos no âmbito do Projeto Cultural de Escola do Plano Nacional das Artes</t>
  </si>
  <si>
    <t>No caso de a organização cultural pertencer à comissão consultiva do PCE, considera-se o número de presenças nas reuniões realizadas no decurso do ano.</t>
  </si>
  <si>
    <t>7.1.4. Presenças em reuniões de comissões consultivas do Projeto Cultural de Escola do Plano Nacional das Artes</t>
  </si>
  <si>
    <t>A Bienal Cultura e Educação do Plano Nacional das Artes, realizada pela primeira vez em 2023, é um programa de eventos (exposições, espetáculos, concertos, visitas, conferências, oficinas) com o objetivo de valorizar a criação e a programação para a infância e a juventude, envolvendo as crianças, os jovens, os agentes culturais, os professores e os mediadores nas escolas e instituições culturais em todo o território nacional.</t>
  </si>
  <si>
    <t>7.1.5. Atividades na Bienal Cultura e Educação do Plano Nacional das Artes</t>
  </si>
  <si>
    <t>7.1.6. Descrição e balanço de projetos desenvolvidos no âmbito do Projeto Cultural de Escola do Plano Nacional das Artes</t>
  </si>
  <si>
    <t xml:space="preserve">7.2.1. Ações de formação para professores </t>
  </si>
  <si>
    <t>7.2.2. Professores participantes em ações de formação</t>
  </si>
  <si>
    <t>8.1.1. Participantes presenciais em atividades educativas para adultos</t>
  </si>
  <si>
    <t>Exemplos de atividades educativas para adultos: conferências, visitas orientadas, cursos, debates, conversas, lançamento de livros, oficinas.</t>
  </si>
  <si>
    <t>8.1.2. Participantes em atividades educativas online</t>
  </si>
  <si>
    <t>Exemplos de atividades educativas online: jogos didáticos, aulas virtuais, visitas virtuais, projetos colaborativos online, criação de conteúdo digital (podcasts, blogs, infográficos), fóruns de discussão online, recursos educativos interativos.</t>
  </si>
  <si>
    <t>8.1.3. Ações de formação para pessoas com mais de 65 anos</t>
  </si>
  <si>
    <t>8.1.4. Participantes presenciais com mais de 65 anos em ações de formação</t>
  </si>
  <si>
    <t>8.2.1. Educadores e mediadores dedicados em tempo integral à ação educativa</t>
  </si>
  <si>
    <t>8.2.2. Educadores, mediadores, artistas, artesãos e outros criadores dedicados em tempo parcial à ação educativa</t>
  </si>
  <si>
    <t>8.2.3. Horas trabalhadas na ação educativa</t>
  </si>
  <si>
    <t>8.2.4. Atividades educativas nas instalações da organização cultural</t>
  </si>
  <si>
    <t>8.2.5. Atividades educativas fora das instalações da organização cultural</t>
  </si>
  <si>
    <t>Inclui apenas as atividades promovidas pela organização cultural ocorridas fora das instalações da organização cultural, seja a ocupação dos espaços utilizados livremente ou não.</t>
  </si>
  <si>
    <t xml:space="preserve">8.2.6. Recursos educativos físicos </t>
  </si>
  <si>
    <t>8.2.7. Recursos educativos digitais</t>
  </si>
  <si>
    <t>8.2.8. Recursos educativos físicos e/ou digitais resultantes de processos de cocriação com as escolas</t>
  </si>
  <si>
    <t>8.2.9. Projetos de estudo e pesquisa de estudantes, indivíduos ou grupos</t>
  </si>
  <si>
    <t>Inclui os estudos efetuados fora do ambiente académico, a título individual ou por grupos de projeto ou outros.</t>
  </si>
  <si>
    <t>Percentagem de suportes de comunicação em linguagem clara e acessível relativamente ao total de suportes de comunicação</t>
  </si>
  <si>
    <t>Número de atividades específicas para pessoas em risco de pobreza e/ou exclusão social</t>
  </si>
  <si>
    <t>Variação anual de pessoas com deficiência participantes presenciais em atividades específicas</t>
  </si>
  <si>
    <t>Outro</t>
  </si>
  <si>
    <t>Indicador válido apenas para as organizações culturais que dão direito a entrada gratuita a determinadas categorias/segmentos.</t>
  </si>
  <si>
    <t>2.4.4. Participantes presenciais com mais de 65 anos relativamente à população com mais de 65 anos residente em Portugal</t>
  </si>
  <si>
    <t>A informação sobre o total da população residente com mais de 65 anos em Portugal é difundida no portal do Instituto Nacional de Estatística.</t>
  </si>
  <si>
    <t>Consideram-se as instituições que atuam nas diversas esferas da sociedade, como hospitais, centros de saúde, estabelecimentos prisionais, lares de idosos, associações de intervenção social e comunitária, associações juvenis, comissões sociais de freguesia, empresas, entre outras.</t>
  </si>
  <si>
    <t>Não se consideram as colaborações com organizações culturais, escolas e municípios.</t>
  </si>
  <si>
    <t>3.1.5. Análise das redes de colaborações e parcerias estabelecidas com pessoas e setores da comunidade e reflexão sobre as conexões em falta</t>
  </si>
  <si>
    <t>Este indicador é importante para avaliar a eficácia das conexões existentes e identificar oportunidades para estabelecer novas parcerias e colaborações. Sugere-se, como ponto de partida, a realização de um breve historial das parcerias e colaborações em vigor, o que inclui identificar os diversos tipos de parceiros e colaboradores (por exemplo, organizações sem fins lucrativos, outras organizações culturais, empresas, autarquias locais, grupos comunitários e pessoas) e as relações estabelecidas com cada um. Também são avaliados os resultados alcançados, levando em consideração fatores como a qualidade das conexões, a área de atuação dos parceiros, o local dessa colaboração, a natureza das atividades realizadas em conjunto e se os objetivos das partes foram alcançados. Na sequência, são identificadas as lacunas: que setores da comunidade não estão atualmente envolvidos e quais as omissões temáticas na rede de colaborações. As entidades e pessoas com quem a organização cultural já colabora podem ser consultadas a fim de auxiliar na identificação de potenciais organizações, grupos ou pessoas, com os quais a organização poderia colaborar.</t>
  </si>
  <si>
    <t>3.1.6. Análise regular da presença da organização cultural na comunicação social</t>
  </si>
  <si>
    <t>Considera-se que jovem corresponde à definição etária adotada pela própria organização e sugere-se que esta explicite o leque de idades considerado.</t>
  </si>
  <si>
    <t xml:space="preserve">Sugere-se, num primeiro momento, uma reflexão interna, mediante a realização de reuniões de equipa, para analisar os processos participativos implementados com o objetivo de envolver pessoas e grupos da comunidade. Alguns aspetos que podem ser examinados são: contexto das tentativas de envolvimento, desenho dos processos, estratégias utilizadas, objetivos que se esperavam alcançar e dificuldades encontradas (falta de recursos, falta de envolvimento por parte da comunidade, falta de conhecimento sobre a comunidade e/ou as suas necessidades). Num segundo momento, sugere-se a interpretação e a síntese em relatório de autoavaliação. Pode-se avaliar o que funcionou e o que não funcionou durante as tentativas de envolvimento da comunidade e como a organização pode aplicar essas lições no futuro para melhorar as suas práticas e alcançar os seus objetivos. Neste âmbito, sugere-se que a organização cultural recolha informação demográfica atualizada acerca da população do respetivo concelho e freguesia nas estatisticas oficias. </t>
  </si>
  <si>
    <t>Consideram-se atividades com o propósito de envolver as pessoas em questões da comunidade e do território, aquelas em que se promovem as relações de vizinhança, as vivências de proximidade e a construção de redes comunitárias e a resolução de problemas.</t>
  </si>
  <si>
    <t>Inclui atividades de qualquer tipo, como espetáculos, exposições, publicações, concertos, encontros, entre outros.</t>
  </si>
  <si>
    <t>A participação de pessoas e grupos da comunidade na programação cultural é uma prática importante para garantir a diversidade e a inclusão nas atividades culturais. Práticas como consultas à comunidade, programação colaborativa, apresentações comunitárias, festivais culturais, programas de residências artísticas e programas de voluntariado constituem oportunidades para envolver a comunidade no desenho da programação cultural e tornar as atividades culturais mais acessíveis e relevantes. Como primeiro passo, identificam-se os grupos da comunidade com quem a organização cultural tem ou teve envolvimento para que sejam descritas e analisadas as práticas atuais e passadas de cocriação e cocuradoria. Sugere-se a análise de alguns aspetos: oportunidades de envolvimento da comunidade, impacto do envolvimento da comunidade na programação cultural, práticas de envolvimento mais bem-sucedidas, e desenho de oportunidades futuras. Neste âmbito, sugere-se que a organização cultural tenha informação demográfica atualizada acerca da população do respetivo concelho e freguesia.</t>
  </si>
  <si>
    <t>Considera-se qualquer atividade que contemple a interação de várias culturas e a geração de expressões culturais compartilhadas.</t>
  </si>
  <si>
    <t>Um diagnóstico de programação acessível e inclusiva é geralmente efetuado a partir de legislação, planos estratégicos vigentes e recomendações de organizações da sociedade civil, com as quais é relevante estabelecer parcerias. Avalia-se barreiras arquitetónicas e de acesso (rampas, elevadores, sanitários), de que forma a programação é acessível e inclusiva para pessoas com deficiência (visual, auditiva, física e intelectual), e designadamente se há legendas em braille em bom estado, audiodescrição, legendas em vídeos, entre outras medidas. Também se deve considerar as necessidades de grupos específicos, como idosos, crianças, pessoas em situação de vulnerabilidade social e outras minorias. Sugere-se refletir sobre as ações já realizadas e respetivos resultados, identificar necessidades e promover ações de capacitação para a equipa da organização cultural e identificar os recursos necessários para implementar as ações de acessibilidade e inclusão cultural (equipamentos e tecnologias). O diagnóstico pode servir de base ao plano de programação acessível e inclusiva.</t>
  </si>
  <si>
    <t>4.3. Impacto – Inclusão de pessoas e grupos da comunidade</t>
  </si>
  <si>
    <t>4.3.6. Pessoas com problemas de saúde mental participantes em atividades específicas</t>
  </si>
  <si>
    <t>Considera-se programação acessível a que se dirige a pessoas com diferentes necessidades e perfis e inclui, designadamente a oferta de atividades com audiodescrição, audiolegendas, guiões com símbolos pictográficos, legendagem, interpretação em língua gestual portuguesa, materiais em braille, materiais táteis, condições de acesso a pessoas com mobilidade reduzida e sessões descontraídas.</t>
  </si>
  <si>
    <t>5.1.2. Atividades realizadas com o propósito de envolver crianças e jovens em questões globais</t>
  </si>
  <si>
    <t>Considera-se que os segmentos jovem e criança correspondem à definição etária adotada pela própria organização e sugere-se que esta explicite o leque de idades considerado.</t>
  </si>
  <si>
    <t>No âmbito do CISOC, estas linhas orientadoras referem-se à programação e às atividades específicas da organização cultural. Embora da maior relevância, não se trata aqui da parte física, tal como edifícios, gastos energéticos e poupança de água. Para elaborar as linhas orientadoras, identificam-se entre os ODS definidos como prioritários para Portugal, aqueles que se relacionam com a missão, os valores e os objetivos da organização cultural, bem como com as suas atividades e programas. A partir daí, analisam-se questões, como a situação atual da organização em relação aos ODS identificados e às suas metas, que ações e projetos podem ser implementados para contribuir para a sua promoção e que recursos (humanos e materiais, orçamento) são necessários.</t>
  </si>
  <si>
    <t xml:space="preserve">6.1.4. Professores integrados em grupos escolares </t>
  </si>
  <si>
    <t>Projetos educativos de proximidade são aqueles desenvolvidos pela organização cultural com as escolas da sua envolvência, localizadas no seu território de vizinhança, por exemplo, ao nível da freguesia ou do concelho.</t>
  </si>
  <si>
    <t xml:space="preserve">6.2.1. Realização de inquérito de satisfação a alunos, professores e outros profissionais de educação </t>
  </si>
  <si>
    <t>O inquérito de satisfação sobre os programas, metodologias e atividades educativas da organização cultural é aplicado aos alunos, professores e outros profissionais de educação, com o objetivo de aferir o seu grau de satisfação em dimensões consideradas relevantes pela organização. É dominantemente aplicado por questionário, individual, para recolha de dados, quantitativos e qualitativos, decorrentes da experiência de relação com a organização na atividade que é objeto do inquérito. São geralmente efetuados por entidades externas, dotadas da competência científica e técnica, como centros de investigação, podendo ser também aplicados pela própria organização cultural, desde que munida das respetivas competências.</t>
  </si>
  <si>
    <t>Inclui participantes presenciais e à distância.</t>
  </si>
  <si>
    <t>Consideram-se os projetos desenvolvidos entre a organização cultural e estabelecimentos de ensino superior no âmbito de parcerias formais ou colaborações informais.</t>
  </si>
  <si>
    <t>6.5.1. Turmas com alunos com necessidades específicas</t>
  </si>
  <si>
    <t xml:space="preserve">6.5.2. Alunos com necessidades específicas </t>
  </si>
  <si>
    <t>A comissão consultiva do PCE é um órgão, cujos membros são propostos pela direção e pelo coordenador do PCE, onde estão representados os agentes da comunidade escolar (docentes; pessoal não docente; alunos; pais) e os parceiros culturais e financeiros do PCE (associações culturais; Câmara Municipal; artistas e coletivos; empresas, entre outros).</t>
  </si>
  <si>
    <t>Caso a organização cultural participe na programação da Bienal Cultura e Educação, considera-se o número de atividades realizadas neste âmbito.</t>
  </si>
  <si>
    <t>O Projeto Cultural de Escola (PCE) é uma medida do PNA, que parte de uma questão, uma temática ou um problema, baseado na caracterização da comunidade escolar e do seu contexto, em abordagens transdisciplinares e transversais que promovam mudanças na escola e nos seus quotidianos, através da relação com as artes, o património e a cultura. O PCE envolve as escolas em parceria com as autarquias, as estruturas artísticas, as organizações culturais e a comunidade educativa. Para realizar a descrição e o balanço dos projetos desenvolvidos no âmbito do PCE, sugere-se identificar as escolas com as quais a organização cultural teve ou tem envolvimento, para que as práticas atuais e passadas sejam descritas e analisadas, avaliando os pontos fortes e fracos durante a realização do projeto para melhorar algum aspeto no futuro.</t>
  </si>
  <si>
    <t>Considera-se ação de formação: aula, sessão ou curso destinados a adquirir ou atualizar conhecimentos profissionais de áreas correlatas ou não à esfera de atuação da organização cultural.</t>
  </si>
  <si>
    <t>Inclui os educadores, mediadores, artistas, artesãos e outros criadores dedicados em tempo parcial à ação educativa, qualquer que seja o vínculo laboral à organização cultural.</t>
  </si>
  <si>
    <t>Inclui o número de horas dedicadas à ação educativa, qualquer que seja o vínculo laboral à organização cultural.</t>
  </si>
  <si>
    <t>Considera-se todas as atividades educativas dirigidas a todo o tipo de públicos.</t>
  </si>
  <si>
    <t>Considera-se os estudos no âmbito da obtenção de graus académicos e de investigação pós-doutoral, associados ou não a projetos científicos e centros de investigação.</t>
  </si>
  <si>
    <t>Realização de estudos de públicos para melhor conhecimento e adptação de estratégias ao seu desenvolvimento e envolvimento</t>
  </si>
  <si>
    <t>1.2.2. Realização de estudos de públicos para melhor conhecimento e adptação de estratégias ao seu desenvolvimento e envolvimento</t>
  </si>
  <si>
    <r>
      <t xml:space="preserve">Os estudos de públicos têm por objetivo conhecer as características dos públicos efetivos, </t>
    </r>
    <r>
      <rPr>
        <sz val="10"/>
        <color theme="1"/>
        <rFont val="Calibri"/>
        <family val="2"/>
      </rPr>
      <t xml:space="preserve">mediante </t>
    </r>
    <r>
      <rPr>
        <sz val="10"/>
        <color rgb="FF222222"/>
        <rFont val="Calibri"/>
        <family val="2"/>
      </rPr>
      <t>de inquérito, no momento em que, através da participação, se relacionam com a organização ou a atividad</t>
    </r>
    <r>
      <rPr>
        <sz val="10"/>
        <color theme="1"/>
        <rFont val="Calibri"/>
        <family val="2"/>
      </rPr>
      <t xml:space="preserve">e. O objeto de estudo pode </t>
    </r>
    <r>
      <rPr>
        <sz val="10"/>
        <color rgb="FF222222"/>
        <rFont val="Calibri"/>
        <family val="2"/>
      </rPr>
      <t>variar de acordo com a área científica de realização da pesquisa e os seus objetivos (características demográficas, comportamentos e hábitos culturais, motivações e expectativas, perceções e valores, e experiência do participante). Incluem também frequentemente a recolha de opiniões e sugestões, visando manter, alterar ou inovar as opções de gestão das organizações. Os estudos de públicos são geralmente efetuados por entidades externas, dotadas da competência científica e técnica, como centros de investigação.</t>
    </r>
  </si>
  <si>
    <t>Análise das redes de colaborações e parcerias estabelecidas com pessoas e setores da comunidade e reflexão sobre as conexões em falta</t>
  </si>
  <si>
    <t>Impacto - Inclusão de pessoas e grupos da comunidade</t>
  </si>
  <si>
    <t>Número de atividades realizadas com o propósito de envolver crianças e jovens em questões globais</t>
  </si>
  <si>
    <t xml:space="preserve">6.1.1. Escolas </t>
  </si>
  <si>
    <t xml:space="preserve">6.1.2. Turmas </t>
  </si>
  <si>
    <t xml:space="preserve">6.1.3. Alunos </t>
  </si>
  <si>
    <t>Realização de inquérito de satisfação a alunos, professores e outros profissionais de educação</t>
  </si>
  <si>
    <t xml:space="preserve">6.3.1. Estudantes do ensino superior </t>
  </si>
  <si>
    <t>A análise das publicações nas contas das redes sociais tem por objetivo auxiliar na compreensão do impacto das ações e estratégias das redes sociais em que a organização cultural está presente. Alguns dos aspetos que podem ser verificados são: que conteúdos foram publicados, quais foram as publicações com mais ou menos interação e qual o teor dos comentários e/ou publicações a respeito da organização cultural. Também podem ser objeto de reflexão as respostas e/ou comentários feitos pela própria organização cultural.</t>
  </si>
  <si>
    <t>A organização cultural deve indicar o Método de apuramento (por exemplo, bilhética, contagem manual, estimativa ou outro).</t>
  </si>
  <si>
    <t>A organização cultural deve indicar o método de apuramento (por exemplo, bilhética, contagem manual, estimativa ou outra).</t>
  </si>
  <si>
    <t xml:space="preserve">Participantes presenciais com mais de 65 anos em atividades específicas </t>
  </si>
  <si>
    <r>
      <t xml:space="preserve">O </t>
    </r>
    <r>
      <rPr>
        <b/>
        <sz val="14"/>
        <color theme="1"/>
        <rFont val="Calibri"/>
        <family val="2"/>
      </rPr>
      <t>KIT CISOC</t>
    </r>
    <r>
      <rPr>
        <sz val="14"/>
        <color theme="1"/>
        <rFont val="Calibri"/>
        <family val="2"/>
      </rPr>
      <t xml:space="preserve"> integra uma ferramenta informática que possibilita a recolha e a organização de informação e de dados pertinentes num único suporte e que se constitui como um importante instrumento de apoio ao autodiagnóstico que as organizações culturais e entidades de tutela devem promover internamente para a autoavaliação e posterior definição de medidas e tomada de decisão.</t>
    </r>
  </si>
  <si>
    <t>A informação sobre o total da população com níveis de escolaridade inferior ao ensino secundário em Portugal deve ser solicitada no portal do Instituto Nacional de Estatística.</t>
  </si>
  <si>
    <t>i
i</t>
  </si>
  <si>
    <t>Impacto - Maior frequência e participação na organização cultural</t>
  </si>
  <si>
    <t>Impacto - Ampliação da participação, de forma que os perfis dos públicos reflitam a sociedade</t>
  </si>
  <si>
    <t>Objetivo estratégico B - DIVERSIFICAR OS PÚBLICOS E ENVOLVER PESSOAS QUE NÃO SÃO PARTICIPANTES HABITUAIS</t>
  </si>
  <si>
    <t>Impacto - Ampliação da rede de colaborações e parcerias com outras organizações</t>
  </si>
  <si>
    <t>Impacto - Maior participação de estudantes do ensino superior</t>
  </si>
  <si>
    <t>Impacto - Mais participação de turmas com alunos com necessidades específicas</t>
  </si>
  <si>
    <t>Objetivo - Fortalecer a escola como polo cultural</t>
  </si>
  <si>
    <t>1.1. Impacto – Maior frequência e participação da organização cultural</t>
  </si>
  <si>
    <t>3.3.6. Participantes presenciais com mais de 65 anos em atividades específicas (média)</t>
  </si>
  <si>
    <t>3.3.9. Participantes presenciais em atividades específicas para famílias (média)</t>
  </si>
  <si>
    <t>3.5.2. Dinamização de conselho consultivo, incluindo membros que representam setores da comunidade, designadamente jovens</t>
  </si>
  <si>
    <t>4.3.4. Pessoas em risco de pobreza e/ou exclusão social participantes em atividades específicas</t>
  </si>
  <si>
    <t>Permanência média do visitante no site</t>
  </si>
  <si>
    <t>Percentagem de participantes presenciais com mais de 65 anos relativamente à população com mais de 65 anos residente em Portugal</t>
  </si>
  <si>
    <t>Dinamização de conselho consultivo, incluindo membros que representam setores da comunidade, designadamente jovens</t>
  </si>
  <si>
    <t>ou desagregado por nível de ensino…</t>
  </si>
  <si>
    <t>Número de pessoas em risco de pobreza e/ou exclusão social participantes em atividades específicas</t>
  </si>
  <si>
    <t>Considera-se «pessoas em risco de pobreza e/ou exclusão social» as pessoas que estejam designadamente em situação de desemprego de longa duração, sem abrigo ou em habitações precárias ou em estabelecimentos prisionais. Também significa pertencer a uma minoria étnica que sofre marginalização ou exclusão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</si>
</sst>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1"/>
      <color theme="1"/>
      <name val="Calibri"/>
      <family val="2"/>
    </font>
    <font>
      <b/>
      <sz val="11"/>
      <color theme="1"/>
      <name val="Calibri"/>
      <family val="2"/>
    </font>
    <font>
      <b/>
      <sz val="12"/>
      <color theme="1"/>
      <name val="Calibri"/>
      <family val="2"/>
    </font>
    <font>
      <sz val="12"/>
      <color theme="1"/>
      <name val="Calibri"/>
      <family val="2"/>
    </font>
    <font>
      <sz val="10"/>
      <color rgb="FF000000"/>
      <name val="Calibri"/>
      <family val="2"/>
    </font>
    <font>
      <sz val="10"/>
      <color rgb="FF222222"/>
      <name val="Calibri"/>
      <family val="2"/>
    </font>
    <font>
      <sz val="10"/>
      <color theme="1"/>
      <name val="Calibri"/>
      <family val="2"/>
    </font>
    <font>
      <i/>
      <sz val="11"/>
      <color theme="1"/>
      <name val="Calibri"/>
      <family val="2"/>
    </font>
    <font>
      <b/>
      <sz val="10"/>
      <color theme="1"/>
      <name val="Calibri"/>
      <family val="2"/>
    </font>
    <font>
      <b/>
      <sz val="12"/>
      <color theme="1"/>
      <name val="Times New Roman"/>
      <family val="1"/>
    </font>
    <font>
      <b/>
      <i/>
      <sz val="11"/>
      <color theme="1"/>
      <name val="Calibri"/>
      <family val="2"/>
    </font>
    <font>
      <u/>
      <sz val="11"/>
      <color theme="10"/>
      <name val="Calibri"/>
      <family val="2"/>
    </font>
    <font>
      <b/>
      <sz val="13"/>
      <color theme="1"/>
      <name val="Calibri"/>
      <family val="2"/>
    </font>
    <font>
      <sz val="12"/>
      <color rgb="FF0000FF"/>
      <name val="Calibri"/>
      <family val="2"/>
    </font>
    <font>
      <b/>
      <sz val="12"/>
      <color theme="0"/>
      <name val="Calibri"/>
      <family val="2"/>
    </font>
    <font>
      <sz val="11"/>
      <color rgb="FF0000FF"/>
      <name val="Calibri"/>
      <family val="2"/>
    </font>
    <font>
      <b/>
      <sz val="16"/>
      <color theme="1"/>
      <name val="Calibri"/>
      <family val="2"/>
    </font>
    <font>
      <b/>
      <sz val="14"/>
      <color theme="1"/>
      <name val="Calibri"/>
      <family val="2"/>
    </font>
    <font>
      <b/>
      <sz val="20"/>
      <color theme="1"/>
      <name val="Calibri"/>
      <family val="2"/>
    </font>
    <font>
      <b/>
      <sz val="24"/>
      <color theme="1"/>
      <name val="Calibri"/>
      <family val="2"/>
    </font>
    <font>
      <b/>
      <sz val="20"/>
      <color rgb="FFFF9900"/>
      <name val="Calibri"/>
      <family val="2"/>
    </font>
    <font>
      <sz val="14"/>
      <color theme="1"/>
      <name val="Calibri"/>
      <family val="2"/>
    </font>
    <font>
      <b/>
      <sz val="11"/>
      <color theme="0"/>
      <name val="Calibri"/>
      <family val="2"/>
    </font>
    <font>
      <i/>
      <sz val="11"/>
      <name val="Calibri"/>
      <family val="2"/>
    </font>
    <font>
      <sz val="10"/>
      <name val="Calibri"/>
      <family val="2"/>
    </font>
    <font>
      <i/>
      <sz val="12"/>
      <color theme="1"/>
      <name val="Calibri"/>
      <family val="2"/>
    </font>
    <font>
      <b/>
      <i/>
      <u/>
      <sz val="12"/>
      <color theme="0"/>
      <name val="Calibri"/>
      <family val="2"/>
    </font>
    <font>
      <b/>
      <i/>
      <sz val="12"/>
      <color theme="0"/>
      <name val="Calibri"/>
      <family val="2"/>
    </font>
    <font>
      <b/>
      <u/>
      <sz val="11"/>
      <color theme="10"/>
      <name val="Calibri"/>
      <family val="2"/>
    </font>
    <font>
      <b/>
      <i/>
      <u/>
      <sz val="11"/>
      <color rgb="FF0000FF"/>
      <name val="Calibri"/>
      <family val="2"/>
    </font>
    <font>
      <sz val="12"/>
      <color theme="0"/>
      <name val="Calibri"/>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theme="0" tint="-0.34998626667073579"/>
      </left>
      <right/>
      <top style="double">
        <color theme="0" tint="-0.34998626667073579"/>
      </top>
      <bottom/>
      <diagonal/>
    </border>
    <border>
      <left/>
      <right/>
      <top style="double">
        <color theme="0" tint="-0.34998626667073579"/>
      </top>
      <bottom/>
      <diagonal/>
    </border>
    <border>
      <left/>
      <right style="double">
        <color theme="0" tint="-0.34998626667073579"/>
      </right>
      <top style="double">
        <color theme="0" tint="-0.34998626667073579"/>
      </top>
      <bottom/>
      <diagonal/>
    </border>
    <border>
      <left style="double">
        <color theme="0" tint="-0.34998626667073579"/>
      </left>
      <right/>
      <top/>
      <bottom/>
      <diagonal/>
    </border>
    <border>
      <left/>
      <right style="double">
        <color theme="0" tint="-0.34998626667073579"/>
      </right>
      <top/>
      <bottom/>
      <diagonal/>
    </border>
    <border>
      <left style="double">
        <color theme="0" tint="-0.34998626667073579"/>
      </left>
      <right/>
      <top/>
      <bottom style="double">
        <color theme="0" tint="-0.34998626667073579"/>
      </bottom>
      <diagonal/>
    </border>
    <border>
      <left/>
      <right/>
      <top/>
      <bottom style="double">
        <color theme="0" tint="-0.34998626667073579"/>
      </bottom>
      <diagonal/>
    </border>
    <border>
      <left/>
      <right style="double">
        <color theme="0" tint="-0.34998626667073579"/>
      </right>
      <top/>
      <bottom style="double">
        <color theme="0" tint="-0.34998626667073579"/>
      </bottom>
      <diagonal/>
    </border>
  </borders>
  <cellStyleXfs count="2">
    <xf numFmtId="0" fontId="0" fillId="0" borderId="0"/>
    <xf numFmtId="0" fontId="11" fillId="0" borderId="0" applyNumberFormat="0" applyFill="0" applyBorder="0" applyAlignment="0" applyProtection="0"/>
  </cellStyleXfs>
  <cellXfs count="143">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xf numFmtId="0" fontId="3" fillId="0" borderId="0" xfId="0" applyFont="1" applyAlignment="1">
      <alignment vertical="center"/>
    </xf>
    <xf numFmtId="0" fontId="2" fillId="0" borderId="0" xfId="0" applyFont="1"/>
    <xf numFmtId="0" fontId="2" fillId="0" borderId="1" xfId="0" applyFont="1" applyBorder="1" applyAlignment="1">
      <alignment vertical="center"/>
    </xf>
    <xf numFmtId="0" fontId="3" fillId="0" borderId="1" xfId="0" applyFont="1"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6" fillId="0" borderId="0" xfId="0" applyFont="1" applyAlignment="1">
      <alignment vertical="center"/>
    </xf>
    <xf numFmtId="0" fontId="2" fillId="2" borderId="0" xfId="0" applyFont="1" applyFill="1" applyAlignment="1">
      <alignment vertical="center"/>
    </xf>
    <xf numFmtId="0" fontId="5" fillId="0" borderId="0" xfId="0" applyFont="1" applyAlignment="1">
      <alignment vertical="center"/>
    </xf>
    <xf numFmtId="0" fontId="3" fillId="0" borderId="0" xfId="0" applyFont="1" applyAlignment="1">
      <alignment horizontal="center"/>
    </xf>
    <xf numFmtId="0" fontId="2" fillId="0" borderId="1" xfId="0" applyFont="1" applyBorder="1" applyAlignment="1">
      <alignment vertical="center" wrapText="1"/>
    </xf>
    <xf numFmtId="164" fontId="3" fillId="0" borderId="0" xfId="0" applyNumberFormat="1" applyFont="1" applyAlignment="1">
      <alignment horizontal="center" vertical="center"/>
    </xf>
    <xf numFmtId="0" fontId="0" fillId="0" borderId="1" xfId="0" applyBorder="1" applyAlignment="1">
      <alignment horizontal="left" vertical="center" indent="2"/>
    </xf>
    <xf numFmtId="0" fontId="8" fillId="0" borderId="0" xfId="0" applyFont="1"/>
    <xf numFmtId="2" fontId="3" fillId="0" borderId="1" xfId="0" applyNumberFormat="1" applyFont="1" applyBorder="1" applyAlignment="1">
      <alignment horizontal="center" vertical="center"/>
    </xf>
    <xf numFmtId="0" fontId="0" fillId="0" borderId="1" xfId="0" applyBorder="1" applyAlignment="1">
      <alignment horizontal="left" vertical="center" wrapText="1" indent="2"/>
    </xf>
    <xf numFmtId="0" fontId="7" fillId="0" borderId="0" xfId="0" applyFont="1"/>
    <xf numFmtId="0" fontId="6" fillId="0" borderId="1" xfId="0" applyFont="1" applyBorder="1"/>
    <xf numFmtId="0" fontId="1" fillId="0" borderId="0" xfId="0" applyFont="1"/>
    <xf numFmtId="0" fontId="0" fillId="0" borderId="0" xfId="0" applyAlignment="1">
      <alignment horizontal="right"/>
    </xf>
    <xf numFmtId="0" fontId="1" fillId="0" borderId="0" xfId="0" applyFont="1" applyAlignment="1">
      <alignment horizontal="right" vertical="center"/>
    </xf>
    <xf numFmtId="0" fontId="0" fillId="0" borderId="0" xfId="0" applyAlignment="1">
      <alignment horizontal="right" vertical="center"/>
    </xf>
    <xf numFmtId="0" fontId="2" fillId="3" borderId="0" xfId="0" applyFont="1" applyFill="1" applyAlignment="1">
      <alignment vertical="center"/>
    </xf>
    <xf numFmtId="164" fontId="3" fillId="0" borderId="0" xfId="0" applyNumberFormat="1" applyFont="1"/>
    <xf numFmtId="0" fontId="3" fillId="2" borderId="0" xfId="0" applyFont="1" applyFill="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 fillId="0" borderId="1" xfId="0" applyFont="1" applyBorder="1" applyAlignment="1">
      <alignment horizontal="left" vertical="center" indent="1"/>
    </xf>
    <xf numFmtId="0" fontId="10" fillId="0" borderId="0" xfId="0" applyFont="1" applyAlignment="1">
      <alignment horizontal="left" vertical="center" indent="1"/>
    </xf>
    <xf numFmtId="0" fontId="3" fillId="0" borderId="0" xfId="0" applyFont="1" applyAlignment="1">
      <alignment horizontal="center" vertical="center"/>
    </xf>
    <xf numFmtId="0" fontId="3" fillId="0" borderId="3" xfId="0" applyFont="1" applyBorder="1"/>
    <xf numFmtId="3" fontId="3" fillId="0" borderId="1" xfId="0" applyNumberFormat="1" applyFont="1" applyBorder="1" applyAlignment="1">
      <alignment horizontal="center" vertical="center"/>
    </xf>
    <xf numFmtId="0" fontId="0" fillId="0" borderId="2" xfId="0" applyBorder="1" applyAlignment="1">
      <alignment vertical="center"/>
    </xf>
    <xf numFmtId="0" fontId="0" fillId="0" borderId="3" xfId="0" applyBorder="1" applyAlignment="1">
      <alignment horizontal="right" vertical="center"/>
    </xf>
    <xf numFmtId="0" fontId="2" fillId="5" borderId="0" xfId="0" applyFont="1" applyFill="1" applyAlignment="1">
      <alignment vertical="center"/>
    </xf>
    <xf numFmtId="0" fontId="0" fillId="5" borderId="0" xfId="0" applyFill="1" applyAlignment="1">
      <alignment vertical="center"/>
    </xf>
    <xf numFmtId="164" fontId="0" fillId="0" borderId="0" xfId="0" applyNumberFormat="1" applyAlignment="1">
      <alignment horizontal="center" vertical="center"/>
    </xf>
    <xf numFmtId="0" fontId="1" fillId="0" borderId="0" xfId="0" applyFont="1" applyAlignment="1">
      <alignment horizontal="center" vertical="center"/>
    </xf>
    <xf numFmtId="164" fontId="3" fillId="0" borderId="0" xfId="0" applyNumberFormat="1" applyFont="1" applyAlignment="1">
      <alignment horizontal="right"/>
    </xf>
    <xf numFmtId="0" fontId="10" fillId="0" borderId="0" xfId="0" applyFont="1"/>
    <xf numFmtId="0" fontId="12"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164" fontId="3" fillId="7" borderId="1" xfId="0" applyNumberFormat="1" applyFont="1" applyFill="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1" fontId="3" fillId="0" borderId="1" xfId="0" applyNumberFormat="1" applyFont="1" applyBorder="1" applyAlignment="1">
      <alignment horizontal="center" vertical="center"/>
    </xf>
    <xf numFmtId="0" fontId="6" fillId="0" borderId="1" xfId="0" applyFont="1" applyBorder="1" applyAlignment="1">
      <alignment horizontal="left" vertical="center" indent="2"/>
    </xf>
    <xf numFmtId="0" fontId="6" fillId="0" borderId="1" xfId="0" applyFont="1" applyBorder="1" applyAlignment="1">
      <alignment horizontal="left" vertical="center" wrapText="1" indent="2"/>
    </xf>
    <xf numFmtId="0" fontId="2" fillId="6" borderId="0" xfId="0" applyFont="1" applyFill="1" applyAlignment="1">
      <alignment horizontal="left" vertical="center"/>
    </xf>
    <xf numFmtId="0" fontId="0" fillId="6" borderId="0" xfId="0" applyFill="1" applyAlignment="1">
      <alignment vertical="center"/>
    </xf>
    <xf numFmtId="0" fontId="1" fillId="0" borderId="0" xfId="0" applyFont="1" applyAlignment="1">
      <alignment horizontal="center" vertical="center" wrapText="1"/>
    </xf>
    <xf numFmtId="0" fontId="17" fillId="0" borderId="0" xfId="0" applyFont="1" applyAlignment="1">
      <alignment vertical="center"/>
    </xf>
    <xf numFmtId="0" fontId="14" fillId="8" borderId="0" xfId="0" applyFont="1" applyFill="1" applyAlignment="1">
      <alignment horizontal="right" vertical="center"/>
    </xf>
    <xf numFmtId="0" fontId="14" fillId="8" borderId="0" xfId="0" applyFont="1" applyFill="1" applyAlignment="1">
      <alignment vertical="center"/>
    </xf>
    <xf numFmtId="0" fontId="25" fillId="0" borderId="0" xfId="0" applyFont="1" applyAlignment="1">
      <alignment vertical="center"/>
    </xf>
    <xf numFmtId="0" fontId="26" fillId="8" borderId="0" xfId="1" applyFont="1" applyFill="1" applyAlignment="1">
      <alignment vertical="center"/>
    </xf>
    <xf numFmtId="0" fontId="26" fillId="8" borderId="0" xfId="1" applyFont="1" applyFill="1" applyAlignment="1">
      <alignment horizontal="right" vertical="center"/>
    </xf>
    <xf numFmtId="0" fontId="27" fillId="8" borderId="0" xfId="0" applyFont="1" applyFill="1" applyAlignment="1">
      <alignment vertical="center"/>
    </xf>
    <xf numFmtId="0" fontId="26" fillId="8" borderId="0" xfId="1" applyFont="1" applyFill="1" applyAlignment="1">
      <alignment horizontal="center" vertical="center"/>
    </xf>
    <xf numFmtId="0" fontId="28" fillId="0" borderId="0" xfId="1" applyFont="1" applyAlignment="1">
      <alignment vertical="center"/>
    </xf>
    <xf numFmtId="0" fontId="10" fillId="0" borderId="0" xfId="0" applyFont="1" applyAlignment="1">
      <alignment horizontal="left" indent="1"/>
    </xf>
    <xf numFmtId="0" fontId="2" fillId="0" borderId="0" xfId="0" applyFont="1" applyAlignment="1">
      <alignment horizontal="center" vertical="center"/>
    </xf>
    <xf numFmtId="0" fontId="0" fillId="0" borderId="2" xfId="0" applyBorder="1" applyAlignment="1">
      <alignment vertical="center" wrapText="1"/>
    </xf>
    <xf numFmtId="0" fontId="2" fillId="0" borderId="1" xfId="0" applyFont="1" applyBorder="1" applyAlignment="1">
      <alignment horizontal="left" vertical="center" wrapText="1"/>
    </xf>
    <xf numFmtId="1" fontId="0" fillId="0" borderId="1" xfId="0" applyNumberFormat="1" applyBorder="1" applyAlignment="1">
      <alignment horizontal="center" vertical="center"/>
    </xf>
    <xf numFmtId="1" fontId="0" fillId="0" borderId="0" xfId="0" applyNumberFormat="1" applyAlignment="1">
      <alignment horizontal="center" vertical="center"/>
    </xf>
    <xf numFmtId="0" fontId="3" fillId="4" borderId="1" xfId="0" applyFont="1" applyFill="1" applyBorder="1" applyAlignment="1" applyProtection="1">
      <alignment horizontal="center" vertical="center"/>
      <protection locked="0"/>
    </xf>
    <xf numFmtId="0" fontId="23" fillId="0" borderId="0" xfId="0" applyFont="1"/>
    <xf numFmtId="0" fontId="29" fillId="0" borderId="0" xfId="1" applyFont="1" applyAlignment="1">
      <alignment horizontal="center"/>
    </xf>
    <xf numFmtId="0" fontId="22" fillId="8" borderId="0" xfId="0" applyFont="1" applyFill="1" applyAlignment="1">
      <alignment vertical="center"/>
    </xf>
    <xf numFmtId="0" fontId="3" fillId="0" borderId="0" xfId="0" applyFont="1" applyProtection="1">
      <protection locked="0"/>
    </xf>
    <xf numFmtId="0" fontId="26" fillId="8" borderId="0" xfId="1" applyFont="1" applyFill="1" applyAlignment="1" applyProtection="1">
      <alignment vertical="center"/>
      <protection locked="0"/>
    </xf>
    <xf numFmtId="0" fontId="26" fillId="8" borderId="0" xfId="1" applyFont="1" applyFill="1" applyAlignment="1" applyProtection="1">
      <alignment horizontal="center" vertical="center"/>
      <protection locked="0"/>
    </xf>
    <xf numFmtId="0" fontId="6" fillId="0" borderId="0" xfId="0" applyFont="1" applyAlignment="1">
      <alignment horizontal="justify" vertical="center" wrapText="1"/>
    </xf>
    <xf numFmtId="0" fontId="24" fillId="0" borderId="0" xfId="0" applyFont="1" applyAlignment="1">
      <alignment horizontal="justify" vertical="center" wrapText="1"/>
    </xf>
    <xf numFmtId="0" fontId="26" fillId="8" borderId="0" xfId="1" applyFont="1" applyFill="1" applyAlignment="1">
      <alignment horizontal="left" vertical="center"/>
    </xf>
    <xf numFmtId="3" fontId="3" fillId="7" borderId="1" xfId="0" applyNumberFormat="1" applyFont="1" applyFill="1" applyBorder="1" applyAlignment="1">
      <alignment horizontal="center" vertical="center"/>
    </xf>
    <xf numFmtId="3" fontId="3" fillId="4" borderId="1" xfId="0" applyNumberFormat="1" applyFont="1" applyFill="1" applyBorder="1" applyAlignment="1" applyProtection="1">
      <alignment horizontal="center" vertical="center"/>
      <protection locked="0"/>
    </xf>
    <xf numFmtId="165" fontId="3" fillId="7" borderId="1" xfId="0" applyNumberFormat="1" applyFont="1" applyFill="1" applyBorder="1" applyAlignment="1">
      <alignment horizontal="center" vertical="center"/>
    </xf>
    <xf numFmtId="3" fontId="0" fillId="0" borderId="1" xfId="0" applyNumberFormat="1" applyBorder="1" applyAlignment="1">
      <alignment horizontal="center" vertical="center"/>
    </xf>
    <xf numFmtId="0" fontId="2" fillId="4" borderId="1" xfId="0" applyFont="1" applyFill="1" applyBorder="1" applyAlignment="1">
      <alignment horizontal="center" vertical="center" wrapText="1"/>
    </xf>
    <xf numFmtId="0" fontId="30" fillId="0" borderId="0" xfId="0" applyFont="1" applyAlignment="1">
      <alignment wrapText="1"/>
    </xf>
    <xf numFmtId="165" fontId="0" fillId="0" borderId="1" xfId="0" applyNumberFormat="1" applyBorder="1" applyAlignment="1">
      <alignment horizontal="center" vertical="center"/>
    </xf>
    <xf numFmtId="0" fontId="2" fillId="4"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left" vertical="center" wrapText="1" indent="2"/>
      <protection locked="0"/>
    </xf>
    <xf numFmtId="0" fontId="0" fillId="4" borderId="1" xfId="0" applyFill="1" applyBorder="1" applyAlignment="1" applyProtection="1">
      <alignment horizontal="left" vertical="center" indent="2"/>
      <protection locked="0"/>
    </xf>
    <xf numFmtId="4" fontId="0" fillId="0" borderId="1" xfId="0" applyNumberFormat="1" applyBorder="1" applyAlignment="1">
      <alignment horizontal="center" vertical="center"/>
    </xf>
    <xf numFmtId="0" fontId="21" fillId="0" borderId="0" xfId="0" applyFont="1" applyAlignment="1">
      <alignment horizontal="justify" vertical="center" wrapText="1"/>
    </xf>
    <xf numFmtId="0" fontId="21" fillId="0" borderId="0" xfId="0" applyFont="1" applyAlignment="1">
      <alignment horizontal="justify" wrapText="1"/>
    </xf>
    <xf numFmtId="0" fontId="5" fillId="0" borderId="0" xfId="0" applyFont="1" applyAlignment="1">
      <alignment horizontal="justify" vertical="center" wrapText="1"/>
    </xf>
    <xf numFmtId="0" fontId="4" fillId="0" borderId="0" xfId="0" applyFont="1" applyAlignment="1">
      <alignment horizontal="justify" vertical="center" wrapText="1"/>
    </xf>
    <xf numFmtId="0" fontId="3" fillId="4" borderId="5"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26" fillId="8" borderId="0" xfId="1" applyFont="1" applyFill="1" applyAlignment="1" applyProtection="1">
      <alignment horizontal="right" vertical="center"/>
      <protection locked="0"/>
    </xf>
    <xf numFmtId="0" fontId="26" fillId="8" borderId="0" xfId="1" applyFont="1" applyFill="1" applyAlignment="1">
      <alignment horizontal="right" vertical="center"/>
    </xf>
    <xf numFmtId="0" fontId="5" fillId="0" borderId="0" xfId="0" applyFont="1" applyAlignment="1">
      <alignment horizontal="justify" vertical="top" wrapText="1"/>
    </xf>
    <xf numFmtId="0" fontId="3" fillId="4" borderId="3" xfId="0"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12" fillId="0" borderId="0" xfId="0" applyFont="1" applyAlignment="1">
      <alignment horizontal="justify" vertical="center" wrapText="1"/>
    </xf>
    <xf numFmtId="0" fontId="6" fillId="0" borderId="0" xfId="0" applyFont="1" applyAlignment="1">
      <alignment horizontal="left" vertical="center"/>
    </xf>
    <xf numFmtId="0" fontId="12"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justify" vertical="center" wrapText="1"/>
    </xf>
    <xf numFmtId="0" fontId="6" fillId="0" borderId="0" xfId="0" applyFont="1" applyAlignment="1">
      <alignment horizontal="justify" vertical="center"/>
    </xf>
    <xf numFmtId="0" fontId="2" fillId="2" borderId="0" xfId="0" applyFont="1" applyFill="1" applyAlignment="1">
      <alignment horizontal="justify" vertical="center" wrapText="1"/>
    </xf>
    <xf numFmtId="0" fontId="24" fillId="0" borderId="0" xfId="0" applyFont="1" applyAlignment="1">
      <alignment horizontal="justify" vertical="top" wrapText="1"/>
    </xf>
    <xf numFmtId="0" fontId="2" fillId="3" borderId="0" xfId="0" applyFont="1" applyFill="1" applyAlignment="1">
      <alignment horizontal="left" vertical="center" wrapText="1"/>
    </xf>
    <xf numFmtId="0" fontId="24" fillId="0" borderId="0" xfId="0" applyFont="1" applyAlignment="1">
      <alignment horizontal="justify" vertical="center" wrapText="1"/>
    </xf>
    <xf numFmtId="0" fontId="24" fillId="0" borderId="0" xfId="0" applyFont="1" applyAlignment="1">
      <alignment horizontal="left" vertical="center" wrapText="1"/>
    </xf>
    <xf numFmtId="0" fontId="3" fillId="4" borderId="5"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cellXfs>
  <cellStyles count="2">
    <cellStyle name="Hiperligação" xfId="1" builtinId="8"/>
    <cellStyle name="Normal" xfId="0" builtinId="0"/>
  </cellStyles>
  <dxfs count="138">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FF0000"/>
      </font>
      <fill>
        <patternFill patternType="solid">
          <bgColor theme="0"/>
        </patternFill>
      </fill>
    </dxf>
    <dxf>
      <font>
        <color rgb="FF0000FF"/>
      </font>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FF0000"/>
      </font>
      <fill>
        <patternFill patternType="solid">
          <bgColor theme="0"/>
        </patternFill>
      </fill>
    </dxf>
    <dxf>
      <font>
        <color rgb="FF0000FF"/>
      </font>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FF0000"/>
      </font>
      <fill>
        <patternFill patternType="solid">
          <bgColor theme="0"/>
        </patternFill>
      </fill>
    </dxf>
    <dxf>
      <font>
        <color rgb="FF0000FF"/>
      </font>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FF0000"/>
      </font>
      <fill>
        <patternFill patternType="solid">
          <bgColor theme="0"/>
        </patternFill>
      </fill>
    </dxf>
    <dxf>
      <font>
        <color rgb="FF0000FF"/>
      </font>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FF0000"/>
      </font>
      <fill>
        <patternFill patternType="solid">
          <bgColor theme="0"/>
        </patternFill>
      </fill>
    </dxf>
    <dxf>
      <font>
        <color rgb="FF0000FF"/>
      </font>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FF0000"/>
      </font>
      <fill>
        <patternFill patternType="solid">
          <bgColor theme="0"/>
        </patternFill>
      </fill>
    </dxf>
    <dxf>
      <font>
        <color rgb="FF0000FF"/>
      </font>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
      <font>
        <color rgb="FF0000FF"/>
      </font>
    </dxf>
    <dxf>
      <font>
        <color rgb="FFFF0000"/>
      </font>
      <fill>
        <patternFill patternType="solid">
          <bgColor theme="0"/>
        </patternFill>
      </fill>
    </dxf>
  </dxfs>
  <tableStyles count="0" defaultTableStyle="TableStyleMedium2" defaultPivotStyle="PivotStyleLight16"/>
  <colors>
    <mruColors>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cid:ii_lp1lbrje4"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205741</xdr:colOff>
      <xdr:row>3</xdr:row>
      <xdr:rowOff>0</xdr:rowOff>
    </xdr:from>
    <xdr:to>
      <xdr:col>14</xdr:col>
      <xdr:colOff>383141</xdr:colOff>
      <xdr:row>5</xdr:row>
      <xdr:rowOff>167640</xdr:rowOff>
    </xdr:to>
    <xdr:pic>
      <xdr:nvPicPr>
        <xdr:cNvPr id="3" name="Picture 15">
          <a:extLst>
            <a:ext uri="{FF2B5EF4-FFF2-40B4-BE49-F238E27FC236}">
              <a16:creationId xmlns:a16="http://schemas.microsoft.com/office/drawing/2014/main" id="{D099171C-4BB9-258C-25E0-8A6F87F120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581" y="548640"/>
          <a:ext cx="2006200" cy="533400"/>
        </a:xfrm>
        <a:prstGeom prst="rect">
          <a:avLst/>
        </a:prstGeom>
      </xdr:spPr>
    </xdr:pic>
    <xdr:clientData/>
  </xdr:twoCellAnchor>
  <xdr:twoCellAnchor editAs="oneCell">
    <xdr:from>
      <xdr:col>6</xdr:col>
      <xdr:colOff>381361</xdr:colOff>
      <xdr:row>1</xdr:row>
      <xdr:rowOff>129540</xdr:rowOff>
    </xdr:from>
    <xdr:to>
      <xdr:col>10</xdr:col>
      <xdr:colOff>710852</xdr:colOff>
      <xdr:row>7</xdr:row>
      <xdr:rowOff>129540</xdr:rowOff>
    </xdr:to>
    <xdr:pic>
      <xdr:nvPicPr>
        <xdr:cNvPr id="4" name="Imagem 3">
          <a:extLst>
            <a:ext uri="{FF2B5EF4-FFF2-40B4-BE49-F238E27FC236}">
              <a16:creationId xmlns:a16="http://schemas.microsoft.com/office/drawing/2014/main" id="{BD17E731-3482-2819-8A9A-949977FADF50}"/>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4038961" y="312420"/>
          <a:ext cx="3042211" cy="1097280"/>
        </a:xfrm>
        <a:prstGeom prst="rect">
          <a:avLst/>
        </a:prstGeom>
        <a:noFill/>
        <a:ln>
          <a:noFill/>
        </a:ln>
      </xdr:spPr>
    </xdr:pic>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ine.pt/xportal/xmain?xpid=INE&amp;xpgid=ine_indicadores&amp;indOcorrCod=0004167&amp;contexto=bd&amp;selTab=tab2"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149BE-54AB-483E-8607-D7F6FEEAE7AE}">
  <dimension ref="B2:D8"/>
  <sheetViews>
    <sheetView workbookViewId="0">
      <selection activeCell="F1" sqref="F1:F6"/>
    </sheetView>
  </sheetViews>
  <sheetFormatPr defaultRowHeight="14.4" x14ac:dyDescent="0.3"/>
  <cols>
    <col min="2" max="2" width="15.109375" bestFit="1" customWidth="1"/>
    <col min="4" max="4" width="11.109375" customWidth="1"/>
  </cols>
  <sheetData>
    <row r="2" spans="2:4" x14ac:dyDescent="0.3">
      <c r="B2" s="19" t="s">
        <v>0</v>
      </c>
      <c r="D2" s="19" t="s">
        <v>1</v>
      </c>
    </row>
    <row r="3" spans="2:4" x14ac:dyDescent="0.3">
      <c r="B3" s="23"/>
      <c r="D3" s="23"/>
    </row>
    <row r="4" spans="2:4" x14ac:dyDescent="0.3">
      <c r="B4" s="23" t="s">
        <v>2</v>
      </c>
      <c r="D4" s="23" t="s">
        <v>3</v>
      </c>
    </row>
    <row r="5" spans="2:4" x14ac:dyDescent="0.3">
      <c r="B5" s="23" t="s">
        <v>4</v>
      </c>
      <c r="D5" s="23" t="s">
        <v>5</v>
      </c>
    </row>
    <row r="6" spans="2:4" x14ac:dyDescent="0.3">
      <c r="B6" s="23" t="s">
        <v>6</v>
      </c>
    </row>
    <row r="7" spans="2:4" x14ac:dyDescent="0.3">
      <c r="B7" s="23" t="s">
        <v>667</v>
      </c>
    </row>
    <row r="8" spans="2:4" x14ac:dyDescent="0.3">
      <c r="B8" s="23" t="s">
        <v>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05AA3-2136-41B3-BCC8-D4FFAAF4FA47}">
  <sheetPr>
    <tabColor theme="5" tint="0.39997558519241921"/>
  </sheetPr>
  <dimension ref="A1:I111"/>
  <sheetViews>
    <sheetView showGridLines="0" showRowColHeaders="0" zoomScaleNormal="100" workbookViewId="0">
      <pane ySplit="1" topLeftCell="A2" activePane="bottomLeft" state="frozen"/>
      <selection activeCell="A48" sqref="A48:H48"/>
      <selection pane="bottomLeft" activeCell="C1" sqref="C1"/>
    </sheetView>
  </sheetViews>
  <sheetFormatPr defaultColWidth="0" defaultRowHeight="15.6" zeroHeight="1" x14ac:dyDescent="0.3"/>
  <cols>
    <col min="1" max="1" width="8.88671875" style="4" customWidth="1"/>
    <col min="2" max="2" width="41.44140625" style="4" customWidth="1"/>
    <col min="3" max="3" width="18.5546875" style="4" customWidth="1"/>
    <col min="4" max="4" width="21" style="4" customWidth="1"/>
    <col min="5" max="5" width="15.88671875" style="4" customWidth="1"/>
    <col min="6" max="6" width="5.88671875" style="4" customWidth="1"/>
    <col min="7" max="7" width="19.44140625" style="4" customWidth="1"/>
    <col min="8" max="8" width="4.33203125" style="4" customWidth="1"/>
    <col min="9" max="9" width="8.88671875" style="4" customWidth="1"/>
    <col min="10" max="16384" width="8.88671875" style="4" hidden="1"/>
  </cols>
  <sheetData>
    <row r="1" spans="1:8" s="74" customFormat="1" ht="21" customHeight="1" x14ac:dyDescent="0.3">
      <c r="B1" s="75" t="s">
        <v>519</v>
      </c>
      <c r="C1" s="78" t="s">
        <v>515</v>
      </c>
      <c r="D1" s="95" t="s">
        <v>514</v>
      </c>
      <c r="E1" s="77"/>
      <c r="F1" s="77"/>
      <c r="G1" s="121" t="s">
        <v>516</v>
      </c>
      <c r="H1" s="121"/>
    </row>
    <row r="2" spans="1:8" x14ac:dyDescent="0.3"/>
    <row r="3" spans="1:8" ht="17.399999999999999" x14ac:dyDescent="0.3">
      <c r="B3" s="47" t="s">
        <v>15</v>
      </c>
    </row>
    <row r="4" spans="1:8" ht="7.65" customHeight="1" x14ac:dyDescent="0.3">
      <c r="B4" s="3"/>
    </row>
    <row r="5" spans="1:8" ht="34.200000000000003" customHeight="1" x14ac:dyDescent="0.3">
      <c r="B5" s="126" t="s">
        <v>102</v>
      </c>
      <c r="C5" s="126"/>
      <c r="D5" s="126"/>
      <c r="E5" s="126"/>
      <c r="F5" s="126"/>
      <c r="G5" s="126"/>
      <c r="H5" s="126"/>
    </row>
    <row r="6" spans="1:8" x14ac:dyDescent="0.3">
      <c r="C6" s="3"/>
    </row>
    <row r="7" spans="1:8" ht="27" customHeight="1" x14ac:dyDescent="0.3">
      <c r="B7" s="28" t="s">
        <v>137</v>
      </c>
      <c r="C7" s="28"/>
      <c r="D7" s="28"/>
      <c r="E7" s="28"/>
      <c r="F7" s="28"/>
      <c r="G7" s="28"/>
      <c r="H7" s="28"/>
    </row>
    <row r="8" spans="1:8" x14ac:dyDescent="0.3">
      <c r="B8" s="5"/>
      <c r="C8" s="5"/>
    </row>
    <row r="9" spans="1:8" s="5" customFormat="1" ht="27" customHeight="1" x14ac:dyDescent="0.3">
      <c r="A9" s="4"/>
      <c r="B9" s="13" t="s">
        <v>566</v>
      </c>
      <c r="C9" s="13"/>
      <c r="D9" s="30"/>
      <c r="E9" s="30"/>
      <c r="F9" s="30"/>
      <c r="G9" s="30"/>
      <c r="H9" s="30"/>
    </row>
    <row r="10" spans="1:8" ht="28.35" customHeight="1" x14ac:dyDescent="0.3">
      <c r="B10" s="130" t="s">
        <v>138</v>
      </c>
      <c r="C10" s="130"/>
      <c r="D10" s="130"/>
      <c r="E10" s="130"/>
      <c r="F10" s="130"/>
      <c r="G10" s="130"/>
      <c r="H10" s="130"/>
    </row>
    <row r="11" spans="1:8" ht="28.35" customHeight="1" x14ac:dyDescent="0.3">
      <c r="B11" s="130" t="s">
        <v>139</v>
      </c>
      <c r="C11" s="130"/>
      <c r="D11" s="130"/>
      <c r="E11" s="130"/>
      <c r="F11" s="130"/>
      <c r="G11" s="130"/>
      <c r="H11" s="130"/>
    </row>
    <row r="12" spans="1:8" x14ac:dyDescent="0.3">
      <c r="B12" s="130" t="s">
        <v>718</v>
      </c>
      <c r="C12" s="130"/>
      <c r="D12" s="130"/>
      <c r="E12" s="130"/>
      <c r="F12" s="130"/>
      <c r="G12" s="130"/>
      <c r="H12" s="130"/>
    </row>
    <row r="13" spans="1:8" x14ac:dyDescent="0.3">
      <c r="B13" s="5"/>
      <c r="C13" s="5"/>
    </row>
    <row r="14" spans="1:8" ht="31.2" x14ac:dyDescent="0.3">
      <c r="B14" s="8"/>
      <c r="C14" s="103" t="s">
        <v>110</v>
      </c>
      <c r="D14" s="103" t="s">
        <v>111</v>
      </c>
      <c r="E14" s="9" t="s">
        <v>81</v>
      </c>
      <c r="G14" s="9" t="s">
        <v>82</v>
      </c>
    </row>
    <row r="15" spans="1:8" ht="26.4" customHeight="1" x14ac:dyDescent="0.3">
      <c r="B15" s="7" t="s">
        <v>83</v>
      </c>
      <c r="C15" s="97"/>
      <c r="D15" s="97"/>
      <c r="E15" s="11" t="str">
        <f>IF(AND(D15="",C15=""),"",IF(AND(D15=0,C15=0),0,IF(AND(D15=0,C15&gt;0),100,(C15/D15-1)*100)))</f>
        <v/>
      </c>
      <c r="G15" s="86"/>
    </row>
    <row r="16" spans="1:8" x14ac:dyDescent="0.3">
      <c r="B16" s="5"/>
      <c r="C16" s="5"/>
    </row>
    <row r="17" spans="1:8" x14ac:dyDescent="0.3">
      <c r="B17" s="48" t="s">
        <v>96</v>
      </c>
      <c r="C17" s="5"/>
    </row>
    <row r="18" spans="1:8" ht="21.6" customHeight="1" x14ac:dyDescent="0.3">
      <c r="B18" s="111"/>
      <c r="C18" s="112"/>
      <c r="D18" s="112"/>
      <c r="E18" s="113"/>
    </row>
    <row r="19" spans="1:8" ht="21.6" customHeight="1" x14ac:dyDescent="0.3">
      <c r="B19" s="114"/>
      <c r="C19" s="115"/>
      <c r="D19" s="115"/>
      <c r="E19" s="116"/>
    </row>
    <row r="20" spans="1:8" ht="21.6" customHeight="1" x14ac:dyDescent="0.3">
      <c r="B20" s="117"/>
      <c r="C20" s="118"/>
      <c r="D20" s="118"/>
      <c r="E20" s="119"/>
    </row>
    <row r="21" spans="1:8" x14ac:dyDescent="0.3">
      <c r="B21" s="5"/>
      <c r="C21" s="5"/>
    </row>
    <row r="22" spans="1:8" x14ac:dyDescent="0.3">
      <c r="B22" s="5"/>
      <c r="C22" s="5"/>
    </row>
    <row r="23" spans="1:8" x14ac:dyDescent="0.3"/>
    <row r="24" spans="1:8" s="5" customFormat="1" ht="27" customHeight="1" x14ac:dyDescent="0.3">
      <c r="A24" s="4"/>
      <c r="B24" s="13" t="s">
        <v>567</v>
      </c>
      <c r="C24" s="13"/>
      <c r="D24" s="30"/>
      <c r="E24" s="30"/>
      <c r="F24" s="30"/>
      <c r="G24" s="30"/>
      <c r="H24" s="30"/>
    </row>
    <row r="25" spans="1:8" ht="28.65" customHeight="1" x14ac:dyDescent="0.3">
      <c r="B25" s="130" t="s">
        <v>140</v>
      </c>
      <c r="C25" s="130"/>
      <c r="D25" s="130"/>
      <c r="E25" s="130"/>
      <c r="F25" s="130"/>
      <c r="G25" s="130"/>
      <c r="H25" s="130"/>
    </row>
    <row r="26" spans="1:8" x14ac:dyDescent="0.3">
      <c r="B26" s="130" t="s">
        <v>141</v>
      </c>
      <c r="C26" s="130"/>
      <c r="D26" s="130"/>
      <c r="E26" s="130"/>
      <c r="F26" s="130"/>
      <c r="G26" s="130"/>
      <c r="H26" s="130"/>
    </row>
    <row r="27" spans="1:8" x14ac:dyDescent="0.3">
      <c r="B27" s="130" t="s">
        <v>718</v>
      </c>
      <c r="C27" s="130"/>
      <c r="D27" s="130"/>
      <c r="E27" s="130"/>
      <c r="F27" s="130"/>
      <c r="G27" s="130"/>
      <c r="H27" s="130"/>
    </row>
    <row r="28" spans="1:8" x14ac:dyDescent="0.3">
      <c r="B28" s="130" t="s">
        <v>142</v>
      </c>
      <c r="C28" s="130"/>
      <c r="D28" s="130"/>
      <c r="E28" s="130"/>
      <c r="F28" s="130"/>
      <c r="G28" s="130"/>
      <c r="H28" s="130"/>
    </row>
    <row r="29" spans="1:8" x14ac:dyDescent="0.3">
      <c r="B29" s="5"/>
      <c r="C29" s="5"/>
    </row>
    <row r="30" spans="1:8" ht="31.2" x14ac:dyDescent="0.3">
      <c r="B30" s="8"/>
      <c r="C30" s="103" t="s">
        <v>110</v>
      </c>
      <c r="D30" s="103" t="s">
        <v>111</v>
      </c>
      <c r="E30" s="9" t="s">
        <v>81</v>
      </c>
      <c r="G30" s="9" t="s">
        <v>82</v>
      </c>
    </row>
    <row r="31" spans="1:8" ht="26.4" customHeight="1" x14ac:dyDescent="0.3">
      <c r="B31" s="7" t="s">
        <v>83</v>
      </c>
      <c r="C31" s="97"/>
      <c r="D31" s="97"/>
      <c r="E31" s="11" t="str">
        <f>IF(AND(D31="",C31=""),"",IF(AND(D31=0,C31=0),0,IF(AND(D31=0,C31&gt;0),100,(C31/D31-1)*100)))</f>
        <v/>
      </c>
      <c r="G31" s="86"/>
    </row>
    <row r="32" spans="1:8" x14ac:dyDescent="0.3">
      <c r="B32" s="3"/>
      <c r="C32" s="5"/>
      <c r="E32" s="17"/>
      <c r="G32" s="36"/>
    </row>
    <row r="33" spans="1:8" x14ac:dyDescent="0.3">
      <c r="B33" s="46" t="s">
        <v>143</v>
      </c>
    </row>
    <row r="34" spans="1:8" ht="21.6" customHeight="1" x14ac:dyDescent="0.3">
      <c r="B34" s="111"/>
      <c r="C34" s="112"/>
      <c r="D34" s="112"/>
      <c r="E34" s="113"/>
    </row>
    <row r="35" spans="1:8" ht="21.6" customHeight="1" x14ac:dyDescent="0.3">
      <c r="B35" s="114"/>
      <c r="C35" s="115"/>
      <c r="D35" s="115"/>
      <c r="E35" s="116"/>
    </row>
    <row r="36" spans="1:8" ht="21.6" customHeight="1" x14ac:dyDescent="0.3">
      <c r="B36" s="117"/>
      <c r="C36" s="118"/>
      <c r="D36" s="118"/>
      <c r="E36" s="119"/>
    </row>
    <row r="37" spans="1:8" x14ac:dyDescent="0.3"/>
    <row r="38" spans="1:8" x14ac:dyDescent="0.3"/>
    <row r="39" spans="1:8" x14ac:dyDescent="0.3"/>
    <row r="40" spans="1:8" s="5" customFormat="1" ht="27" customHeight="1" x14ac:dyDescent="0.3">
      <c r="A40" s="4"/>
      <c r="B40" s="13" t="s">
        <v>568</v>
      </c>
      <c r="C40" s="13"/>
      <c r="D40" s="30"/>
      <c r="E40" s="30"/>
      <c r="F40" s="30"/>
      <c r="G40" s="30"/>
      <c r="H40" s="30"/>
    </row>
    <row r="41" spans="1:8" ht="28.65" customHeight="1" x14ac:dyDescent="0.3">
      <c r="B41" s="130" t="s">
        <v>92</v>
      </c>
      <c r="C41" s="130"/>
      <c r="D41" s="130"/>
      <c r="E41" s="130"/>
      <c r="F41" s="130"/>
      <c r="G41" s="130"/>
      <c r="H41" s="130"/>
    </row>
    <row r="42" spans="1:8" ht="27.6" customHeight="1" x14ac:dyDescent="0.3">
      <c r="B42" s="130" t="s">
        <v>146</v>
      </c>
      <c r="C42" s="130"/>
      <c r="D42" s="130"/>
      <c r="E42" s="130"/>
      <c r="F42" s="130"/>
      <c r="G42" s="130"/>
      <c r="H42" s="130"/>
    </row>
    <row r="43" spans="1:8" ht="15.6" customHeight="1" x14ac:dyDescent="0.3">
      <c r="B43" s="130" t="s">
        <v>718</v>
      </c>
      <c r="C43" s="130"/>
      <c r="D43" s="130"/>
      <c r="E43" s="130"/>
      <c r="F43" s="130"/>
      <c r="G43" s="130"/>
      <c r="H43" s="130"/>
    </row>
    <row r="44" spans="1:8" ht="27.6" customHeight="1" x14ac:dyDescent="0.3">
      <c r="B44" s="130" t="s">
        <v>569</v>
      </c>
      <c r="C44" s="130"/>
      <c r="D44" s="130"/>
      <c r="E44" s="130"/>
      <c r="F44" s="130"/>
      <c r="G44" s="130"/>
      <c r="H44" s="130"/>
    </row>
    <row r="45" spans="1:8" x14ac:dyDescent="0.3">
      <c r="B45" s="5"/>
      <c r="C45" s="5"/>
    </row>
    <row r="46" spans="1:8" ht="36.6" customHeight="1" x14ac:dyDescent="0.3">
      <c r="B46" s="8"/>
      <c r="C46" s="9" t="s">
        <v>145</v>
      </c>
      <c r="D46" s="9" t="s">
        <v>521</v>
      </c>
      <c r="E46" s="9" t="s">
        <v>93</v>
      </c>
      <c r="G46" s="9" t="s">
        <v>82</v>
      </c>
    </row>
    <row r="47" spans="1:8" ht="26.4" customHeight="1" x14ac:dyDescent="0.3">
      <c r="B47" s="7" t="s">
        <v>83</v>
      </c>
      <c r="C47" s="38" t="str">
        <f>IF('OE_A 1.Obj 1.1.Imp'!C111="","",'OE_A 1.Obj 1.1.Imp'!C111)</f>
        <v/>
      </c>
      <c r="D47" s="38" t="str">
        <f>IF('OE_A 1.Obj 1.1.Imp'!C15="","",'OE_A 1.Obj 1.1.Imp'!C15)</f>
        <v/>
      </c>
      <c r="E47" s="11" t="str">
        <f>IF(OR(C47="",D47=""),"",C47/D47*100)</f>
        <v/>
      </c>
      <c r="G47" s="86"/>
    </row>
    <row r="48" spans="1:8" x14ac:dyDescent="0.3">
      <c r="B48" s="22" t="s">
        <v>503</v>
      </c>
      <c r="C48" s="5"/>
    </row>
    <row r="49" spans="1:8" x14ac:dyDescent="0.3">
      <c r="B49" s="22"/>
      <c r="C49" s="5"/>
    </row>
    <row r="50" spans="1:8" x14ac:dyDescent="0.3">
      <c r="B50" s="48" t="s">
        <v>96</v>
      </c>
      <c r="C50" s="5"/>
    </row>
    <row r="51" spans="1:8" ht="21.6" customHeight="1" x14ac:dyDescent="0.3">
      <c r="B51" s="111"/>
      <c r="C51" s="112"/>
      <c r="D51" s="112"/>
      <c r="E51" s="113"/>
    </row>
    <row r="52" spans="1:8" ht="21.6" customHeight="1" x14ac:dyDescent="0.3">
      <c r="B52" s="114"/>
      <c r="C52" s="115"/>
      <c r="D52" s="115"/>
      <c r="E52" s="116"/>
    </row>
    <row r="53" spans="1:8" ht="21.6" customHeight="1" x14ac:dyDescent="0.3">
      <c r="B53" s="117"/>
      <c r="C53" s="118"/>
      <c r="D53" s="118"/>
      <c r="E53" s="119"/>
    </row>
    <row r="54" spans="1:8" x14ac:dyDescent="0.3">
      <c r="C54" s="5"/>
    </row>
    <row r="55" spans="1:8" x14ac:dyDescent="0.3">
      <c r="C55" s="5"/>
    </row>
    <row r="56" spans="1:8" x14ac:dyDescent="0.3"/>
    <row r="57" spans="1:8" s="5" customFormat="1" ht="27" customHeight="1" x14ac:dyDescent="0.3">
      <c r="A57" s="4"/>
      <c r="B57" s="13" t="s">
        <v>669</v>
      </c>
      <c r="C57" s="13"/>
      <c r="D57" s="30"/>
      <c r="E57" s="30"/>
      <c r="F57" s="30"/>
      <c r="G57" s="30"/>
      <c r="H57" s="30"/>
    </row>
    <row r="58" spans="1:8" ht="27" customHeight="1" x14ac:dyDescent="0.3">
      <c r="B58" s="130" t="s">
        <v>92</v>
      </c>
      <c r="C58" s="130"/>
      <c r="D58" s="130"/>
      <c r="E58" s="130"/>
      <c r="F58" s="130"/>
      <c r="G58" s="130"/>
      <c r="H58" s="130"/>
    </row>
    <row r="59" spans="1:8" ht="26.4" customHeight="1" x14ac:dyDescent="0.3">
      <c r="B59" s="130" t="s">
        <v>146</v>
      </c>
      <c r="C59" s="130"/>
      <c r="D59" s="130"/>
      <c r="E59" s="130"/>
      <c r="F59" s="130"/>
      <c r="G59" s="130"/>
      <c r="H59" s="130"/>
    </row>
    <row r="60" spans="1:8" ht="15.6" customHeight="1" x14ac:dyDescent="0.3">
      <c r="B60" s="130" t="s">
        <v>718</v>
      </c>
      <c r="C60" s="130"/>
      <c r="D60" s="130"/>
      <c r="E60" s="130"/>
      <c r="F60" s="130"/>
      <c r="G60" s="130"/>
      <c r="H60" s="130"/>
    </row>
    <row r="61" spans="1:8" ht="15.6" customHeight="1" x14ac:dyDescent="0.3">
      <c r="B61" s="130" t="s">
        <v>670</v>
      </c>
      <c r="C61" s="130"/>
      <c r="D61" s="130"/>
      <c r="E61" s="130"/>
      <c r="F61" s="130"/>
      <c r="G61" s="130"/>
      <c r="H61" s="130"/>
    </row>
    <row r="62" spans="1:8" x14ac:dyDescent="0.3">
      <c r="B62" s="5"/>
      <c r="C62" s="5"/>
    </row>
    <row r="63" spans="1:8" ht="31.2" x14ac:dyDescent="0.3">
      <c r="B63" s="8"/>
      <c r="C63" s="9" t="s">
        <v>501</v>
      </c>
      <c r="D63" s="9" t="s">
        <v>77</v>
      </c>
      <c r="E63" s="9" t="s">
        <v>93</v>
      </c>
      <c r="G63" s="9" t="s">
        <v>82</v>
      </c>
    </row>
    <row r="64" spans="1:8" ht="26.4" customHeight="1" x14ac:dyDescent="0.3">
      <c r="B64" s="7" t="s">
        <v>83</v>
      </c>
      <c r="C64" s="38" t="str">
        <f>IF('OE_A 1.Obj 1.1.Imp'!C111="","",'OE_A 1.Obj 1.1.Imp'!C111)</f>
        <v/>
      </c>
      <c r="D64" s="97">
        <v>2507922</v>
      </c>
      <c r="E64" s="20" t="str">
        <f>IF(OR(C64="",D64=""),"",C64/D64*100)</f>
        <v/>
      </c>
      <c r="G64" s="86"/>
    </row>
    <row r="65" spans="1:8" x14ac:dyDescent="0.3">
      <c r="B65" s="22" t="s">
        <v>502</v>
      </c>
    </row>
    <row r="66" spans="1:8" x14ac:dyDescent="0.3">
      <c r="B66" s="87" t="s">
        <v>527</v>
      </c>
      <c r="D66" s="88" t="s">
        <v>528</v>
      </c>
    </row>
    <row r="67" spans="1:8" x14ac:dyDescent="0.3"/>
    <row r="68" spans="1:8" x14ac:dyDescent="0.3">
      <c r="B68" s="48" t="s">
        <v>96</v>
      </c>
      <c r="C68" s="5"/>
    </row>
    <row r="69" spans="1:8" ht="21.6" customHeight="1" x14ac:dyDescent="0.3">
      <c r="B69" s="111"/>
      <c r="C69" s="112"/>
      <c r="D69" s="112"/>
      <c r="E69" s="113"/>
    </row>
    <row r="70" spans="1:8" ht="21.6" customHeight="1" x14ac:dyDescent="0.3">
      <c r="B70" s="114"/>
      <c r="C70" s="115"/>
      <c r="D70" s="115"/>
      <c r="E70" s="116"/>
    </row>
    <row r="71" spans="1:8" ht="21.6" customHeight="1" x14ac:dyDescent="0.3">
      <c r="B71" s="117"/>
      <c r="C71" s="118"/>
      <c r="D71" s="118"/>
      <c r="E71" s="119"/>
    </row>
    <row r="72" spans="1:8" x14ac:dyDescent="0.3"/>
    <row r="73" spans="1:8" x14ac:dyDescent="0.3"/>
    <row r="74" spans="1:8" x14ac:dyDescent="0.3"/>
    <row r="75" spans="1:8" s="5" customFormat="1" ht="33.6" customHeight="1" x14ac:dyDescent="0.3">
      <c r="A75" s="4"/>
      <c r="B75" s="125" t="s">
        <v>570</v>
      </c>
      <c r="C75" s="125"/>
      <c r="D75" s="125"/>
      <c r="E75" s="125"/>
      <c r="F75" s="125"/>
      <c r="G75" s="125"/>
      <c r="H75" s="125"/>
    </row>
    <row r="76" spans="1:8" ht="27.6" customHeight="1" x14ac:dyDescent="0.3">
      <c r="B76" s="130" t="s">
        <v>147</v>
      </c>
      <c r="C76" s="130"/>
      <c r="D76" s="130"/>
      <c r="E76" s="130"/>
      <c r="F76" s="130"/>
      <c r="G76" s="130"/>
      <c r="H76" s="130"/>
    </row>
    <row r="77" spans="1:8" x14ac:dyDescent="0.3">
      <c r="B77" s="130" t="s">
        <v>148</v>
      </c>
      <c r="C77" s="130"/>
      <c r="D77" s="130"/>
      <c r="E77" s="130"/>
      <c r="F77" s="130"/>
      <c r="G77" s="130"/>
      <c r="H77" s="130"/>
    </row>
    <row r="78" spans="1:8" ht="24.6" customHeight="1" x14ac:dyDescent="0.3">
      <c r="B78" s="130" t="s">
        <v>721</v>
      </c>
      <c r="C78" s="130"/>
      <c r="D78" s="130"/>
      <c r="E78" s="130"/>
      <c r="F78" s="130"/>
      <c r="G78" s="130"/>
      <c r="H78" s="130"/>
    </row>
    <row r="79" spans="1:8" x14ac:dyDescent="0.3">
      <c r="B79" s="5"/>
      <c r="C79" s="5"/>
    </row>
    <row r="80" spans="1:8" ht="61.95" customHeight="1" x14ac:dyDescent="0.3">
      <c r="B80" s="37"/>
      <c r="C80" s="9" t="s">
        <v>149</v>
      </c>
      <c r="D80" s="9" t="s">
        <v>78</v>
      </c>
      <c r="E80" s="9" t="s">
        <v>93</v>
      </c>
    </row>
    <row r="81" spans="1:8" ht="26.4" customHeight="1" x14ac:dyDescent="0.3">
      <c r="B81" s="7" t="s">
        <v>83</v>
      </c>
      <c r="C81" s="97"/>
      <c r="D81" s="97"/>
      <c r="E81" s="20" t="str">
        <f>IF(OR(C81="",D81=""),"",C81/D81*100)</f>
        <v/>
      </c>
    </row>
    <row r="82" spans="1:8" x14ac:dyDescent="0.3"/>
    <row r="83" spans="1:8" x14ac:dyDescent="0.3">
      <c r="B83" s="48" t="s">
        <v>96</v>
      </c>
      <c r="C83" s="5"/>
    </row>
    <row r="84" spans="1:8" ht="21.6" customHeight="1" x14ac:dyDescent="0.3">
      <c r="B84" s="111"/>
      <c r="C84" s="112"/>
      <c r="D84" s="112"/>
      <c r="E84" s="113"/>
    </row>
    <row r="85" spans="1:8" ht="21.6" customHeight="1" x14ac:dyDescent="0.3">
      <c r="B85" s="114"/>
      <c r="C85" s="115"/>
      <c r="D85" s="115"/>
      <c r="E85" s="116"/>
    </row>
    <row r="86" spans="1:8" ht="21.6" customHeight="1" x14ac:dyDescent="0.3">
      <c r="B86" s="117"/>
      <c r="C86" s="118"/>
      <c r="D86" s="118"/>
      <c r="E86" s="119"/>
    </row>
    <row r="87" spans="1:8" x14ac:dyDescent="0.3"/>
    <row r="88" spans="1:8" x14ac:dyDescent="0.3"/>
    <row r="89" spans="1:8" x14ac:dyDescent="0.3"/>
    <row r="90" spans="1:8" s="5" customFormat="1" ht="29.4" customHeight="1" x14ac:dyDescent="0.3">
      <c r="A90" s="4"/>
      <c r="B90" s="125" t="s">
        <v>571</v>
      </c>
      <c r="C90" s="125"/>
      <c r="D90" s="125"/>
      <c r="E90" s="125"/>
      <c r="F90" s="125"/>
      <c r="G90" s="125"/>
      <c r="H90" s="125"/>
    </row>
    <row r="91" spans="1:8" ht="15.6" customHeight="1" x14ac:dyDescent="0.3">
      <c r="B91" s="130" t="s">
        <v>150</v>
      </c>
      <c r="C91" s="130"/>
      <c r="D91" s="130"/>
      <c r="E91" s="130"/>
      <c r="F91" s="130"/>
      <c r="G91" s="130"/>
      <c r="H91" s="130"/>
    </row>
    <row r="92" spans="1:8" x14ac:dyDescent="0.3">
      <c r="B92" s="130" t="s">
        <v>151</v>
      </c>
      <c r="C92" s="130"/>
      <c r="D92" s="130"/>
      <c r="E92" s="130"/>
      <c r="F92" s="130"/>
      <c r="G92" s="130"/>
      <c r="H92" s="130"/>
    </row>
    <row r="93" spans="1:8" ht="15.6" customHeight="1" x14ac:dyDescent="0.3">
      <c r="B93" s="130" t="s">
        <v>144</v>
      </c>
      <c r="C93" s="130"/>
      <c r="D93" s="130"/>
      <c r="E93" s="130"/>
      <c r="F93" s="130"/>
      <c r="G93" s="130"/>
      <c r="H93" s="130"/>
    </row>
    <row r="94" spans="1:8" x14ac:dyDescent="0.3">
      <c r="B94" s="5"/>
      <c r="C94" s="5"/>
    </row>
    <row r="95" spans="1:8" ht="31.2" x14ac:dyDescent="0.3">
      <c r="B95" s="9"/>
      <c r="C95" s="9" t="s">
        <v>152</v>
      </c>
      <c r="D95" s="9" t="s">
        <v>153</v>
      </c>
      <c r="E95" s="9" t="s">
        <v>93</v>
      </c>
    </row>
    <row r="96" spans="1:8" ht="26.4" customHeight="1" x14ac:dyDescent="0.3">
      <c r="B96" s="7" t="s">
        <v>154</v>
      </c>
      <c r="C96" s="38" t="str">
        <f>IF(COUNTBLANK(C97:C103)=7,"",SUM(C97:C103))</f>
        <v/>
      </c>
      <c r="D96" s="10" t="str">
        <f>IF('OE_A 1.Obj 1.1.Imp'!C15="","",'OE_A 1.Obj 1.1.Imp'!C15)</f>
        <v/>
      </c>
      <c r="E96" s="11" t="str">
        <f>IF(OR(C96="",D96=""),"",C96/D96*100)</f>
        <v/>
      </c>
    </row>
    <row r="97" spans="2:5" ht="23.4" customHeight="1" x14ac:dyDescent="0.3">
      <c r="B97" s="104"/>
      <c r="C97" s="97"/>
    </row>
    <row r="98" spans="2:5" ht="23.4" customHeight="1" x14ac:dyDescent="0.3">
      <c r="B98" s="104"/>
      <c r="C98" s="97"/>
    </row>
    <row r="99" spans="2:5" ht="23.4" customHeight="1" x14ac:dyDescent="0.3">
      <c r="B99" s="104"/>
      <c r="C99" s="97"/>
    </row>
    <row r="100" spans="2:5" ht="23.4" customHeight="1" x14ac:dyDescent="0.3">
      <c r="B100" s="104"/>
      <c r="C100" s="97"/>
    </row>
    <row r="101" spans="2:5" ht="23.4" customHeight="1" x14ac:dyDescent="0.3">
      <c r="B101" s="104"/>
      <c r="C101" s="97"/>
    </row>
    <row r="102" spans="2:5" ht="23.4" customHeight="1" x14ac:dyDescent="0.3">
      <c r="B102" s="104"/>
      <c r="C102" s="97"/>
    </row>
    <row r="103" spans="2:5" ht="23.4" customHeight="1" x14ac:dyDescent="0.3">
      <c r="B103" s="104"/>
      <c r="C103" s="97"/>
    </row>
    <row r="104" spans="2:5" x14ac:dyDescent="0.3">
      <c r="B104" s="22"/>
    </row>
    <row r="105" spans="2:5" x14ac:dyDescent="0.3"/>
    <row r="106" spans="2:5" x14ac:dyDescent="0.3">
      <c r="B106" s="48" t="s">
        <v>96</v>
      </c>
      <c r="C106" s="5"/>
    </row>
    <row r="107" spans="2:5" ht="21.6" customHeight="1" x14ac:dyDescent="0.3">
      <c r="B107" s="111"/>
      <c r="C107" s="112"/>
      <c r="D107" s="112"/>
      <c r="E107" s="113"/>
    </row>
    <row r="108" spans="2:5" ht="21.6" customHeight="1" x14ac:dyDescent="0.3">
      <c r="B108" s="114"/>
      <c r="C108" s="115"/>
      <c r="D108" s="115"/>
      <c r="E108" s="116"/>
    </row>
    <row r="109" spans="2:5" ht="21.6" customHeight="1" x14ac:dyDescent="0.3">
      <c r="B109" s="117"/>
      <c r="C109" s="118"/>
      <c r="D109" s="118"/>
      <c r="E109" s="119"/>
    </row>
    <row r="110" spans="2:5" x14ac:dyDescent="0.3"/>
    <row r="111" spans="2:5" x14ac:dyDescent="0.3"/>
  </sheetData>
  <sheetProtection algorithmName="SHA-512" hashValue="5vqXkKF02lbYE1ITL0HRmd7wHp9Bdb3OVpWfmfBDd/pgCWzpIPo4FZJ6T5Yp2t/wDGNU7PXmBKARMoueUZ9uDg==" saltValue="eJOVbDmeFQwp/hA8F2xfrw==" spinCount="100000" sheet="1" objects="1" scenarios="1"/>
  <mergeCells count="31">
    <mergeCell ref="B107:E109"/>
    <mergeCell ref="B5:H5"/>
    <mergeCell ref="B34:E36"/>
    <mergeCell ref="B10:H10"/>
    <mergeCell ref="B11:H11"/>
    <mergeCell ref="B12:H12"/>
    <mergeCell ref="B25:H25"/>
    <mergeCell ref="B26:H26"/>
    <mergeCell ref="B18:E20"/>
    <mergeCell ref="B75:H75"/>
    <mergeCell ref="B27:H27"/>
    <mergeCell ref="B28:H28"/>
    <mergeCell ref="B41:H41"/>
    <mergeCell ref="B42:H42"/>
    <mergeCell ref="B43:H43"/>
    <mergeCell ref="B51:E53"/>
    <mergeCell ref="G1:H1"/>
    <mergeCell ref="B93:H93"/>
    <mergeCell ref="B76:H76"/>
    <mergeCell ref="B77:H77"/>
    <mergeCell ref="B78:H78"/>
    <mergeCell ref="B90:H90"/>
    <mergeCell ref="B91:H91"/>
    <mergeCell ref="B92:H92"/>
    <mergeCell ref="B84:E86"/>
    <mergeCell ref="B69:E71"/>
    <mergeCell ref="B44:H44"/>
    <mergeCell ref="B58:H58"/>
    <mergeCell ref="B59:H59"/>
    <mergeCell ref="B60:H60"/>
    <mergeCell ref="B61:H61"/>
  </mergeCells>
  <hyperlinks>
    <hyperlink ref="G1" location="Resultados!A1" display="Ir para Resultados" xr:uid="{2E48C1E7-DB2F-4270-B411-2F91660D3E57}"/>
    <hyperlink ref="D1" location="'OE_B 3.Obj 3.1.Imp'!A1" display="Seguinte" xr:uid="{2C7A4547-71B9-4743-AC15-E20647F5AAAC}"/>
    <hyperlink ref="C1" location="'OE.B 2.Obj 2.3.Imp'!A1" display="Anterior" xr:uid="{C9238DF8-BCC1-436F-8F9F-522099D4EA6B}"/>
    <hyperlink ref="B1" location="Índice!A1" display="Voltar ao Índice" xr:uid="{10D864B2-4890-499C-997E-22C75A1CF039}"/>
    <hyperlink ref="D66" r:id="rId1" xr:uid="{3C38D2F7-75A2-4C9D-8AF3-3A546E08263C}"/>
  </hyperlinks>
  <pageMargins left="0.7" right="0.7" top="0.75" bottom="0.75" header="0.3" footer="0.3"/>
  <pageSetup paperSize="9" orientation="portrait" horizontalDpi="0" verticalDpi="0" r:id="rId2"/>
  <extLst>
    <ext xmlns:x14="http://schemas.microsoft.com/office/spreadsheetml/2009/9/main" uri="{CCE6A557-97BC-4b89-ADB6-D9C93CAAB3DF}">
      <x14:dataValidations xmlns:xm="http://schemas.microsoft.com/office/excel/2006/main" count="2">
        <x14:dataValidation type="list" showInputMessage="1" showErrorMessage="1" xr:uid="{D75357C2-B8DE-4CB2-9350-116C58BE01BF}">
          <x14:formula1>
            <xm:f>Listagens!$B$3:$B$8</xm:f>
          </x14:formula1>
          <xm:sqref>G32</xm:sqref>
        </x14:dataValidation>
        <x14:dataValidation type="list" showInputMessage="1" showErrorMessage="1" prompt="Selecione uma das opções" xr:uid="{D66248A0-60BE-453D-B69E-12EF4C6C997C}">
          <x14:formula1>
            <xm:f>Listagens!$B$3:$B$8</xm:f>
          </x14:formula1>
          <xm:sqref>G64 G31 G47 G15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31E97-C2A8-44BF-B824-E43311CDE363}">
  <sheetPr>
    <tabColor theme="4" tint="0.39997558519241921"/>
  </sheetPr>
  <dimension ref="A1:K90"/>
  <sheetViews>
    <sheetView showGridLines="0" showRowColHeaders="0" zoomScaleNormal="100" workbookViewId="0">
      <pane ySplit="1" topLeftCell="A38" activePane="bottomLeft" state="frozen"/>
      <selection pane="bottomLeft" activeCell="C1" sqref="C1"/>
    </sheetView>
  </sheetViews>
  <sheetFormatPr defaultColWidth="0" defaultRowHeight="15.6" zeroHeight="1" x14ac:dyDescent="0.3"/>
  <cols>
    <col min="1" max="1" width="8.88671875" style="4" customWidth="1"/>
    <col min="2" max="2" width="39.5546875" style="4" customWidth="1"/>
    <col min="3" max="4" width="15" style="4" customWidth="1"/>
    <col min="5" max="6" width="13.88671875" style="4" customWidth="1"/>
    <col min="7" max="7" width="16.44140625" style="4" customWidth="1"/>
    <col min="8"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15</v>
      </c>
    </row>
    <row r="4" spans="1:11" ht="7.65" customHeight="1" x14ac:dyDescent="0.3">
      <c r="B4" s="3"/>
    </row>
    <row r="5" spans="1:11" ht="17.399999999999999" x14ac:dyDescent="0.3">
      <c r="B5" s="47" t="s">
        <v>155</v>
      </c>
    </row>
    <row r="6" spans="1:11" x14ac:dyDescent="0.3">
      <c r="C6" s="3"/>
    </row>
    <row r="7" spans="1:11" ht="27" customHeight="1" x14ac:dyDescent="0.3">
      <c r="B7" s="28" t="s">
        <v>156</v>
      </c>
      <c r="C7" s="28"/>
      <c r="D7" s="28"/>
      <c r="E7" s="28"/>
      <c r="F7" s="28"/>
      <c r="G7" s="28"/>
      <c r="H7" s="28"/>
    </row>
    <row r="8" spans="1:11" x14ac:dyDescent="0.3">
      <c r="C8" s="3"/>
    </row>
    <row r="9" spans="1:11" s="5" customFormat="1" ht="27" customHeight="1" x14ac:dyDescent="0.3">
      <c r="A9" s="4"/>
      <c r="B9" s="13" t="s">
        <v>572</v>
      </c>
      <c r="C9" s="13"/>
      <c r="D9" s="30"/>
      <c r="E9" s="30"/>
      <c r="F9" s="30"/>
      <c r="G9" s="30"/>
      <c r="H9" s="30"/>
    </row>
    <row r="10" spans="1:11" ht="27.6" customHeight="1" x14ac:dyDescent="0.3">
      <c r="B10" s="130" t="s">
        <v>157</v>
      </c>
      <c r="C10" s="130"/>
      <c r="D10" s="130"/>
      <c r="E10" s="130"/>
      <c r="F10" s="130"/>
      <c r="G10" s="130"/>
      <c r="H10" s="130"/>
    </row>
    <row r="11" spans="1:11" ht="15.6" customHeight="1" x14ac:dyDescent="0.3">
      <c r="B11" s="130" t="s">
        <v>158</v>
      </c>
      <c r="C11" s="130"/>
      <c r="D11" s="130"/>
      <c r="E11" s="130"/>
      <c r="F11" s="130"/>
      <c r="G11" s="130"/>
      <c r="H11" s="130"/>
    </row>
    <row r="12" spans="1:11" x14ac:dyDescent="0.3">
      <c r="B12" s="5"/>
      <c r="C12" s="5"/>
    </row>
    <row r="13" spans="1:11" ht="31.2" x14ac:dyDescent="0.3">
      <c r="B13" s="8"/>
      <c r="C13" s="103" t="s">
        <v>110</v>
      </c>
      <c r="D13" s="103" t="s">
        <v>111</v>
      </c>
      <c r="E13" s="9" t="s">
        <v>81</v>
      </c>
      <c r="K13" s="101" t="s">
        <v>722</v>
      </c>
    </row>
    <row r="14" spans="1:11" ht="26.4" customHeight="1" x14ac:dyDescent="0.3">
      <c r="B14" s="7" t="s">
        <v>159</v>
      </c>
      <c r="C14" s="97"/>
      <c r="D14" s="97"/>
      <c r="E14" s="51" t="str">
        <f>IF(AND(D14="",C14=""),"",IF(AND(D14=0,C14=0),0,IF(AND(D14=0,C14&gt;0),100,(C14/D14-1)*100)))</f>
        <v/>
      </c>
    </row>
    <row r="15" spans="1:11" x14ac:dyDescent="0.3">
      <c r="B15" s="5"/>
      <c r="C15" s="5"/>
      <c r="D15" s="5"/>
    </row>
    <row r="16" spans="1:11" x14ac:dyDescent="0.3">
      <c r="B16" s="48" t="s">
        <v>96</v>
      </c>
      <c r="C16" s="5"/>
    </row>
    <row r="17" spans="1:11" ht="21.6" customHeight="1" x14ac:dyDescent="0.3">
      <c r="B17" s="111" t="s">
        <v>504</v>
      </c>
      <c r="C17" s="112"/>
      <c r="D17" s="112"/>
      <c r="E17" s="113"/>
    </row>
    <row r="18" spans="1:11" ht="21.6" customHeight="1" x14ac:dyDescent="0.3">
      <c r="B18" s="114"/>
      <c r="C18" s="115"/>
      <c r="D18" s="115"/>
      <c r="E18" s="116"/>
    </row>
    <row r="19" spans="1:11" ht="21.6" customHeight="1" x14ac:dyDescent="0.3">
      <c r="B19" s="117"/>
      <c r="C19" s="118"/>
      <c r="D19" s="118"/>
      <c r="E19" s="119"/>
    </row>
    <row r="20" spans="1:11" x14ac:dyDescent="0.3">
      <c r="B20" s="5"/>
      <c r="C20" s="5"/>
    </row>
    <row r="21" spans="1:11" x14ac:dyDescent="0.3">
      <c r="B21" s="5"/>
      <c r="C21" s="5"/>
    </row>
    <row r="22" spans="1:11" x14ac:dyDescent="0.3">
      <c r="B22" s="5"/>
      <c r="C22" s="5"/>
    </row>
    <row r="23" spans="1:11" s="5" customFormat="1" ht="27" customHeight="1" x14ac:dyDescent="0.3">
      <c r="A23" s="4"/>
      <c r="B23" s="13" t="s">
        <v>573</v>
      </c>
      <c r="C23" s="13"/>
      <c r="D23" s="30"/>
      <c r="E23" s="30"/>
      <c r="F23" s="30"/>
      <c r="G23" s="30"/>
      <c r="H23" s="30"/>
    </row>
    <row r="24" spans="1:11" ht="27.6" customHeight="1" x14ac:dyDescent="0.3">
      <c r="B24" s="130" t="s">
        <v>160</v>
      </c>
      <c r="C24" s="130"/>
      <c r="D24" s="130"/>
      <c r="E24" s="130"/>
      <c r="F24" s="130"/>
      <c r="G24" s="130"/>
      <c r="H24" s="130"/>
    </row>
    <row r="25" spans="1:11" ht="15.6" customHeight="1" x14ac:dyDescent="0.3">
      <c r="B25" s="130" t="s">
        <v>158</v>
      </c>
      <c r="C25" s="130"/>
      <c r="D25" s="130"/>
      <c r="E25" s="130"/>
      <c r="F25" s="130"/>
      <c r="G25" s="130"/>
      <c r="H25" s="130"/>
    </row>
    <row r="26" spans="1:11" x14ac:dyDescent="0.3">
      <c r="B26" s="130" t="s">
        <v>161</v>
      </c>
      <c r="C26" s="130"/>
      <c r="D26" s="130"/>
      <c r="E26" s="130"/>
      <c r="F26" s="130"/>
      <c r="G26" s="130"/>
      <c r="H26" s="130"/>
    </row>
    <row r="27" spans="1:11" x14ac:dyDescent="0.3">
      <c r="B27" s="5"/>
    </row>
    <row r="28" spans="1:11" ht="31.2" x14ac:dyDescent="0.3">
      <c r="B28" s="8"/>
      <c r="C28" s="103" t="s">
        <v>110</v>
      </c>
      <c r="K28" s="101" t="s">
        <v>722</v>
      </c>
    </row>
    <row r="29" spans="1:11" ht="26.4" customHeight="1" x14ac:dyDescent="0.3">
      <c r="B29" s="7" t="s">
        <v>159</v>
      </c>
      <c r="C29" s="97"/>
    </row>
    <row r="30" spans="1:11" x14ac:dyDescent="0.3">
      <c r="B30" s="5"/>
      <c r="C30" s="5"/>
    </row>
    <row r="31" spans="1:11" x14ac:dyDescent="0.3">
      <c r="B31" s="48" t="s">
        <v>96</v>
      </c>
      <c r="C31" s="5"/>
    </row>
    <row r="32" spans="1:11" ht="31.2" customHeight="1" x14ac:dyDescent="0.3">
      <c r="B32" s="111" t="s">
        <v>504</v>
      </c>
      <c r="C32" s="113"/>
    </row>
    <row r="33" spans="1:11" ht="31.2" customHeight="1" x14ac:dyDescent="0.3">
      <c r="B33" s="114"/>
      <c r="C33" s="116"/>
    </row>
    <row r="34" spans="1:11" ht="31.2" customHeight="1" x14ac:dyDescent="0.3">
      <c r="B34" s="117"/>
      <c r="C34" s="119"/>
    </row>
    <row r="35" spans="1:11" x14ac:dyDescent="0.3">
      <c r="B35" s="5"/>
      <c r="C35" s="5"/>
    </row>
    <row r="36" spans="1:11" x14ac:dyDescent="0.3">
      <c r="B36" s="5"/>
      <c r="C36" s="5"/>
    </row>
    <row r="37" spans="1:11" x14ac:dyDescent="0.3">
      <c r="B37" s="5"/>
      <c r="C37" s="5"/>
    </row>
    <row r="38" spans="1:11" s="5" customFormat="1" ht="27" customHeight="1" x14ac:dyDescent="0.3">
      <c r="A38" s="4"/>
      <c r="B38" s="13" t="s">
        <v>574</v>
      </c>
      <c r="C38" s="13"/>
      <c r="D38" s="30"/>
      <c r="E38" s="30"/>
      <c r="F38" s="30"/>
      <c r="G38" s="30"/>
      <c r="H38" s="30"/>
    </row>
    <row r="39" spans="1:11" ht="27.6" customHeight="1" x14ac:dyDescent="0.3">
      <c r="B39" s="130" t="s">
        <v>162</v>
      </c>
      <c r="C39" s="130"/>
      <c r="D39" s="130"/>
      <c r="E39" s="130"/>
      <c r="F39" s="130"/>
      <c r="G39" s="130"/>
      <c r="H39" s="130"/>
    </row>
    <row r="40" spans="1:11" x14ac:dyDescent="0.3">
      <c r="B40" s="14"/>
      <c r="C40" s="5"/>
    </row>
    <row r="41" spans="1:11" ht="31.2" x14ac:dyDescent="0.3">
      <c r="B41" s="8"/>
      <c r="C41" s="103" t="s">
        <v>110</v>
      </c>
      <c r="K41" s="101" t="s">
        <v>722</v>
      </c>
    </row>
    <row r="42" spans="1:11" ht="26.4" customHeight="1" x14ac:dyDescent="0.3">
      <c r="B42" s="7" t="s">
        <v>163</v>
      </c>
      <c r="C42" s="97"/>
    </row>
    <row r="43" spans="1:11" x14ac:dyDescent="0.3">
      <c r="B43" s="5"/>
      <c r="C43" s="5"/>
    </row>
    <row r="44" spans="1:11" x14ac:dyDescent="0.3">
      <c r="B44" s="48" t="s">
        <v>96</v>
      </c>
      <c r="C44" s="5"/>
    </row>
    <row r="45" spans="1:11" ht="31.2" customHeight="1" x14ac:dyDescent="0.3">
      <c r="B45" s="111" t="s">
        <v>504</v>
      </c>
      <c r="C45" s="113"/>
    </row>
    <row r="46" spans="1:11" ht="31.2" customHeight="1" x14ac:dyDescent="0.3">
      <c r="B46" s="114"/>
      <c r="C46" s="116"/>
    </row>
    <row r="47" spans="1:11" ht="31.2" customHeight="1" x14ac:dyDescent="0.3">
      <c r="B47" s="117"/>
      <c r="C47" s="119"/>
    </row>
    <row r="48" spans="1:11" x14ac:dyDescent="0.3">
      <c r="B48" s="5"/>
      <c r="C48" s="5"/>
    </row>
    <row r="49" spans="1:11" x14ac:dyDescent="0.3">
      <c r="B49" s="5"/>
      <c r="C49" s="5"/>
    </row>
    <row r="50" spans="1:11" x14ac:dyDescent="0.3">
      <c r="B50" s="5"/>
      <c r="C50" s="5"/>
    </row>
    <row r="51" spans="1:11" s="5" customFormat="1" ht="27" customHeight="1" x14ac:dyDescent="0.3">
      <c r="A51" s="4"/>
      <c r="B51" s="13" t="s">
        <v>575</v>
      </c>
      <c r="C51" s="13"/>
      <c r="D51" s="30"/>
      <c r="E51" s="30"/>
      <c r="F51" s="30"/>
      <c r="G51" s="30"/>
      <c r="H51" s="30"/>
    </row>
    <row r="52" spans="1:11" ht="29.25" customHeight="1" x14ac:dyDescent="0.3">
      <c r="B52" s="130" t="s">
        <v>671</v>
      </c>
      <c r="C52" s="130"/>
      <c r="D52" s="130"/>
      <c r="E52" s="130"/>
      <c r="F52" s="130"/>
      <c r="G52" s="130"/>
      <c r="H52" s="130"/>
    </row>
    <row r="53" spans="1:11" ht="15.6" customHeight="1" x14ac:dyDescent="0.3">
      <c r="B53" s="130" t="s">
        <v>672</v>
      </c>
      <c r="C53" s="130"/>
      <c r="D53" s="130"/>
      <c r="E53" s="130"/>
      <c r="F53" s="130"/>
      <c r="G53" s="130"/>
      <c r="H53" s="130"/>
    </row>
    <row r="54" spans="1:11" x14ac:dyDescent="0.3">
      <c r="B54" s="130" t="s">
        <v>164</v>
      </c>
      <c r="C54" s="130"/>
      <c r="D54" s="130"/>
      <c r="E54" s="130"/>
      <c r="F54" s="130"/>
      <c r="G54" s="130"/>
      <c r="H54" s="130"/>
    </row>
    <row r="55" spans="1:11" x14ac:dyDescent="0.3">
      <c r="B55" s="14"/>
      <c r="C55" s="5"/>
    </row>
    <row r="56" spans="1:11" ht="31.2" x14ac:dyDescent="0.3">
      <c r="B56" s="8"/>
      <c r="C56" s="103" t="s">
        <v>110</v>
      </c>
      <c r="K56" s="101" t="s">
        <v>722</v>
      </c>
    </row>
    <row r="57" spans="1:11" ht="26.4" customHeight="1" x14ac:dyDescent="0.3">
      <c r="B57" s="7" t="s">
        <v>165</v>
      </c>
      <c r="C57" s="97"/>
    </row>
    <row r="58" spans="1:11" x14ac:dyDescent="0.3">
      <c r="B58" s="5"/>
      <c r="C58" s="5"/>
    </row>
    <row r="59" spans="1:11" x14ac:dyDescent="0.3">
      <c r="B59" s="48" t="s">
        <v>96</v>
      </c>
      <c r="C59" s="5"/>
    </row>
    <row r="60" spans="1:11" ht="31.2" customHeight="1" x14ac:dyDescent="0.3">
      <c r="B60" s="111" t="s">
        <v>504</v>
      </c>
      <c r="C60" s="113"/>
    </row>
    <row r="61" spans="1:11" ht="31.2" customHeight="1" x14ac:dyDescent="0.3">
      <c r="B61" s="114"/>
      <c r="C61" s="116"/>
    </row>
    <row r="62" spans="1:11" ht="31.2" customHeight="1" x14ac:dyDescent="0.3">
      <c r="B62" s="117"/>
      <c r="C62" s="119"/>
    </row>
    <row r="63" spans="1:11" x14ac:dyDescent="0.3">
      <c r="B63" s="5"/>
      <c r="C63" s="5"/>
    </row>
    <row r="64" spans="1:11" x14ac:dyDescent="0.3">
      <c r="B64" s="5"/>
      <c r="C64" s="5"/>
    </row>
    <row r="65" spans="1:9" x14ac:dyDescent="0.3">
      <c r="B65" s="5"/>
      <c r="C65" s="5"/>
    </row>
    <row r="66" spans="1:9" s="5" customFormat="1" ht="31.8" customHeight="1" x14ac:dyDescent="0.3">
      <c r="A66" s="4"/>
      <c r="B66" s="125" t="s">
        <v>673</v>
      </c>
      <c r="C66" s="125"/>
      <c r="D66" s="125"/>
      <c r="E66" s="125"/>
      <c r="F66" s="125"/>
      <c r="G66" s="125"/>
      <c r="H66" s="125"/>
    </row>
    <row r="67" spans="1:9" ht="117.6" customHeight="1" x14ac:dyDescent="0.3">
      <c r="B67" s="130" t="s">
        <v>674</v>
      </c>
      <c r="C67" s="130"/>
      <c r="D67" s="130"/>
      <c r="E67" s="130"/>
      <c r="F67" s="130"/>
      <c r="G67" s="130"/>
      <c r="H67" s="130"/>
    </row>
    <row r="68" spans="1:9" x14ac:dyDescent="0.3">
      <c r="B68" s="5"/>
      <c r="C68" s="5"/>
    </row>
    <row r="69" spans="1:9" ht="27" customHeight="1" x14ac:dyDescent="0.3">
      <c r="B69" s="8"/>
      <c r="C69" s="9" t="s">
        <v>1</v>
      </c>
    </row>
    <row r="70" spans="1:9" ht="28.65" customHeight="1" x14ac:dyDescent="0.3">
      <c r="B70" s="16" t="s">
        <v>136</v>
      </c>
      <c r="C70" s="86"/>
      <c r="I70" s="45"/>
    </row>
    <row r="71" spans="1:9" x14ac:dyDescent="0.3"/>
    <row r="72" spans="1:9" x14ac:dyDescent="0.3">
      <c r="B72" s="48" t="s">
        <v>96</v>
      </c>
      <c r="C72" s="5"/>
    </row>
    <row r="73" spans="1:9" ht="42.6" customHeight="1" x14ac:dyDescent="0.3">
      <c r="B73" s="111" t="s">
        <v>504</v>
      </c>
      <c r="C73" s="113"/>
    </row>
    <row r="74" spans="1:9" ht="42.6" customHeight="1" x14ac:dyDescent="0.3">
      <c r="B74" s="114"/>
      <c r="C74" s="116"/>
    </row>
    <row r="75" spans="1:9" ht="42.6" customHeight="1" x14ac:dyDescent="0.3">
      <c r="B75" s="117"/>
      <c r="C75" s="119"/>
    </row>
    <row r="76" spans="1:9" x14ac:dyDescent="0.3">
      <c r="B76" s="5"/>
      <c r="C76" s="5"/>
    </row>
    <row r="77" spans="1:9" x14ac:dyDescent="0.3">
      <c r="B77" s="5"/>
      <c r="C77" s="5"/>
    </row>
    <row r="78" spans="1:9" x14ac:dyDescent="0.3">
      <c r="B78" s="5"/>
      <c r="C78" s="5"/>
    </row>
    <row r="79" spans="1:9" s="5" customFormat="1" ht="27" customHeight="1" x14ac:dyDescent="0.3">
      <c r="A79" s="4"/>
      <c r="B79" s="13" t="s">
        <v>675</v>
      </c>
      <c r="C79" s="13"/>
      <c r="D79" s="30"/>
      <c r="E79" s="30"/>
      <c r="F79" s="30"/>
      <c r="G79" s="30"/>
      <c r="H79" s="30"/>
    </row>
    <row r="80" spans="1:9" ht="88.95" customHeight="1" x14ac:dyDescent="0.3">
      <c r="B80" s="130" t="s">
        <v>166</v>
      </c>
      <c r="C80" s="130"/>
      <c r="D80" s="130"/>
      <c r="E80" s="130"/>
      <c r="F80" s="130"/>
      <c r="G80" s="130"/>
      <c r="H80" s="130"/>
    </row>
    <row r="81" spans="2:9" x14ac:dyDescent="0.3">
      <c r="B81" s="5"/>
      <c r="C81" s="5"/>
    </row>
    <row r="82" spans="2:9" ht="27" customHeight="1" x14ac:dyDescent="0.3">
      <c r="B82" s="8"/>
      <c r="C82" s="9" t="s">
        <v>1</v>
      </c>
    </row>
    <row r="83" spans="2:9" ht="28.65" customHeight="1" x14ac:dyDescent="0.3">
      <c r="B83" s="16" t="s">
        <v>136</v>
      </c>
      <c r="C83" s="86"/>
      <c r="I83" s="45"/>
    </row>
    <row r="84" spans="2:9" x14ac:dyDescent="0.3"/>
    <row r="85" spans="2:9" x14ac:dyDescent="0.3">
      <c r="B85" s="48" t="s">
        <v>96</v>
      </c>
      <c r="C85" s="5"/>
    </row>
    <row r="86" spans="2:9" ht="42.6" customHeight="1" x14ac:dyDescent="0.3">
      <c r="B86" s="111" t="s">
        <v>504</v>
      </c>
      <c r="C86" s="113"/>
    </row>
    <row r="87" spans="2:9" ht="42.6" customHeight="1" x14ac:dyDescent="0.3">
      <c r="B87" s="114"/>
      <c r="C87" s="116"/>
    </row>
    <row r="88" spans="2:9" ht="42.6" customHeight="1" x14ac:dyDescent="0.3">
      <c r="B88" s="117"/>
      <c r="C88" s="119"/>
    </row>
    <row r="89" spans="2:9" x14ac:dyDescent="0.3"/>
    <row r="90" spans="2:9" x14ac:dyDescent="0.3"/>
  </sheetData>
  <sheetProtection algorithmName="SHA-512" hashValue="z4S0jt41foj3Tqt7+31DEQYJhTylCqXg4drX4JQZTBIiWkONG1SzZISKAQ2UhVjwsKgalDmgSCb1tcHXQ1KBLA==" saltValue="D7sFqdPbRALE+sO0p/1OqQ==" spinCount="100000" sheet="1" objects="1" scenarios="1"/>
  <mergeCells count="19">
    <mergeCell ref="B86:C88"/>
    <mergeCell ref="B80:H80"/>
    <mergeCell ref="B32:C34"/>
    <mergeCell ref="B45:C47"/>
    <mergeCell ref="B60:C62"/>
    <mergeCell ref="B66:H66"/>
    <mergeCell ref="B73:C75"/>
    <mergeCell ref="B67:H67"/>
    <mergeCell ref="B54:H54"/>
    <mergeCell ref="G1:H1"/>
    <mergeCell ref="B26:H26"/>
    <mergeCell ref="B39:H39"/>
    <mergeCell ref="B52:H52"/>
    <mergeCell ref="B53:H53"/>
    <mergeCell ref="B10:H10"/>
    <mergeCell ref="B11:H11"/>
    <mergeCell ref="B17:E19"/>
    <mergeCell ref="B24:H24"/>
    <mergeCell ref="B25:H25"/>
  </mergeCells>
  <dataValidations count="1">
    <dataValidation type="list" showInputMessage="1" showErrorMessage="1" prompt="Selecione uma das opções" sqref="C83 C70" xr:uid="{138507B2-6DBD-4703-A9D2-565E8089A226}">
      <formula1>Existência</formula1>
    </dataValidation>
  </dataValidations>
  <hyperlinks>
    <hyperlink ref="G1" location="Resultados!A1" display="Ir para Resultados" xr:uid="{65181CFA-1054-49D6-ADAE-E235CD4D960C}"/>
    <hyperlink ref="D1" location="'OE_B 3.Obj 3.2.Imp'!A1" display="Seguinte" xr:uid="{B0CDACA7-FDA2-4F5F-B1D9-37226BBDFF4A}"/>
    <hyperlink ref="C1" location="'OE.B 2.Obj 2.4.Imp'!A1" display="Anterior" xr:uid="{14B4347F-D05E-4E11-9308-60A90C27D5AC}"/>
    <hyperlink ref="B1" location="Índice!A1" display="Voltar ao Índice" xr:uid="{C9ABA70F-6906-4484-9D93-276FC00AD76D}"/>
  </hyperlink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8E84B-B461-4C99-BC23-86888C110C5A}">
  <sheetPr>
    <tabColor theme="4" tint="0.39997558519241921"/>
  </sheetPr>
  <dimension ref="A1:K22"/>
  <sheetViews>
    <sheetView showGridLines="0" showRowColHeaders="0" zoomScaleNormal="10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3.33203125" style="4" customWidth="1"/>
    <col min="3" max="3" width="13.44140625" style="4" customWidth="1"/>
    <col min="4" max="4" width="12.88671875" style="4" customWidth="1"/>
    <col min="5" max="5" width="16.88671875" style="4" customWidth="1"/>
    <col min="6" max="6" width="7.88671875" style="4" customWidth="1"/>
    <col min="7" max="7" width="16.44140625" style="4" customWidth="1"/>
    <col min="8"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15</v>
      </c>
    </row>
    <row r="4" spans="1:11" ht="7.65" customHeight="1" x14ac:dyDescent="0.3">
      <c r="B4" s="3"/>
    </row>
    <row r="5" spans="1:11" ht="17.399999999999999" x14ac:dyDescent="0.3">
      <c r="B5" s="47" t="s">
        <v>155</v>
      </c>
    </row>
    <row r="6" spans="1:11" x14ac:dyDescent="0.3">
      <c r="C6" s="3"/>
    </row>
    <row r="7" spans="1:11" ht="27" customHeight="1" x14ac:dyDescent="0.3">
      <c r="B7" s="28" t="s">
        <v>167</v>
      </c>
      <c r="C7" s="28"/>
      <c r="D7" s="28"/>
      <c r="E7" s="28"/>
      <c r="F7" s="28"/>
      <c r="G7" s="28"/>
      <c r="H7" s="28"/>
    </row>
    <row r="8" spans="1:11" x14ac:dyDescent="0.3"/>
    <row r="9" spans="1:11" s="5" customFormat="1" ht="27" customHeight="1" x14ac:dyDescent="0.3">
      <c r="A9" s="4"/>
      <c r="B9" s="13" t="s">
        <v>576</v>
      </c>
      <c r="C9" s="13"/>
      <c r="D9" s="30"/>
      <c r="E9" s="30"/>
      <c r="F9" s="30"/>
      <c r="G9" s="30"/>
      <c r="H9" s="30"/>
    </row>
    <row r="10" spans="1:11" ht="27.6" customHeight="1" x14ac:dyDescent="0.3">
      <c r="B10" s="130" t="s">
        <v>168</v>
      </c>
      <c r="C10" s="130"/>
      <c r="D10" s="130"/>
      <c r="E10" s="130"/>
      <c r="F10" s="130"/>
      <c r="G10" s="130"/>
      <c r="H10" s="130"/>
    </row>
    <row r="11" spans="1:11" ht="27.6" customHeight="1" x14ac:dyDescent="0.3">
      <c r="B11" s="130" t="s">
        <v>577</v>
      </c>
      <c r="C11" s="130"/>
      <c r="D11" s="130"/>
      <c r="E11" s="130"/>
      <c r="F11" s="130"/>
      <c r="G11" s="130"/>
      <c r="H11" s="130"/>
    </row>
    <row r="12" spans="1:11" ht="27.6" customHeight="1" x14ac:dyDescent="0.3">
      <c r="B12" s="130" t="s">
        <v>88</v>
      </c>
      <c r="C12" s="130"/>
      <c r="D12" s="130"/>
      <c r="E12" s="130"/>
      <c r="F12" s="130"/>
      <c r="G12" s="130"/>
      <c r="H12" s="130"/>
    </row>
    <row r="13" spans="1:11" x14ac:dyDescent="0.3">
      <c r="B13" s="14"/>
      <c r="C13" s="5"/>
    </row>
    <row r="14" spans="1:11" ht="31.2" x14ac:dyDescent="0.3">
      <c r="B14" s="8"/>
      <c r="C14" s="103" t="s">
        <v>110</v>
      </c>
      <c r="K14" s="101" t="s">
        <v>722</v>
      </c>
    </row>
    <row r="15" spans="1:11" ht="26.4" customHeight="1" x14ac:dyDescent="0.3">
      <c r="B15" s="7" t="s">
        <v>163</v>
      </c>
      <c r="C15" s="97"/>
    </row>
    <row r="16" spans="1:11" x14ac:dyDescent="0.3"/>
    <row r="17" spans="2:3" x14ac:dyDescent="0.3">
      <c r="B17" s="48" t="s">
        <v>96</v>
      </c>
      <c r="C17" s="5"/>
    </row>
    <row r="18" spans="2:3" ht="31.2" customHeight="1" x14ac:dyDescent="0.3">
      <c r="B18" s="111" t="s">
        <v>504</v>
      </c>
      <c r="C18" s="113"/>
    </row>
    <row r="19" spans="2:3" ht="31.2" customHeight="1" x14ac:dyDescent="0.3">
      <c r="B19" s="114"/>
      <c r="C19" s="116"/>
    </row>
    <row r="20" spans="2:3" ht="31.2" customHeight="1" x14ac:dyDescent="0.3">
      <c r="B20" s="117"/>
      <c r="C20" s="119"/>
    </row>
    <row r="21" spans="2:3" x14ac:dyDescent="0.3"/>
    <row r="22" spans="2:3" x14ac:dyDescent="0.3"/>
  </sheetData>
  <sheetProtection algorithmName="SHA-512" hashValue="zD5S5HwzZxV/3rbiQfMifVBmM9VQneA6X/vauH0mPAhadRCfj9UsvXZx/f69e37cBScIlcBc0VB/hyt9A7OHaw==" saltValue="0HZ9a4RGG1cmq8EQ+BLnpA==" spinCount="100000" sheet="1" objects="1" scenarios="1"/>
  <mergeCells count="5">
    <mergeCell ref="B10:H10"/>
    <mergeCell ref="B11:H11"/>
    <mergeCell ref="B12:H12"/>
    <mergeCell ref="B18:C20"/>
    <mergeCell ref="G1:H1"/>
  </mergeCells>
  <hyperlinks>
    <hyperlink ref="G1" location="Resultados!A1" display="Ir para Resultados" xr:uid="{516A1E50-069E-4764-9164-ED2AE88469D1}"/>
    <hyperlink ref="D1" location="'OE_B 3.Obj 3.3.Imp'!A1" display="Seguinte" xr:uid="{5024C9A6-BFA4-4B30-8A1A-372ED47F2CB1}"/>
    <hyperlink ref="C1" location="'OE_B 3.Obj 3.1.Imp'!A1" display="Anterior" xr:uid="{8D430F6D-6B3E-488C-BA12-8512A6103070}"/>
    <hyperlink ref="B1" location="Índice!A1" display="Voltar ao Índice" xr:uid="{A0376C75-F847-47CB-8A98-85D4586654FA}"/>
  </hyperlink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25D0-7885-4D58-85DA-4EBE62FFC8D4}">
  <sheetPr>
    <tabColor theme="4" tint="0.39997558519241921"/>
  </sheetPr>
  <dimension ref="A1:K195"/>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2" style="4" customWidth="1"/>
    <col min="3" max="4" width="15" style="4" customWidth="1"/>
    <col min="5" max="5" width="13.88671875" style="4" customWidth="1"/>
    <col min="6" max="6" width="7.44140625" style="4" customWidth="1"/>
    <col min="7" max="7" width="19.6640625" style="4" customWidth="1"/>
    <col min="8" max="9" width="8.88671875" style="4" customWidth="1"/>
    <col min="10" max="11" width="0" style="4" hidden="1" customWidth="1"/>
    <col min="12" max="16384" width="8.88671875" style="4" hidden="1"/>
  </cols>
  <sheetData>
    <row r="1" spans="1:8" s="74" customFormat="1" ht="21" customHeight="1" x14ac:dyDescent="0.3">
      <c r="B1" s="75" t="s">
        <v>519</v>
      </c>
      <c r="C1" s="78" t="s">
        <v>515</v>
      </c>
      <c r="D1" s="78" t="s">
        <v>514</v>
      </c>
      <c r="E1" s="77"/>
      <c r="F1" s="77"/>
      <c r="G1" s="121" t="s">
        <v>516</v>
      </c>
      <c r="H1" s="121"/>
    </row>
    <row r="2" spans="1:8" x14ac:dyDescent="0.3"/>
    <row r="3" spans="1:8" ht="17.399999999999999" x14ac:dyDescent="0.3">
      <c r="B3" s="47" t="s">
        <v>15</v>
      </c>
    </row>
    <row r="4" spans="1:8" ht="7.65" customHeight="1" x14ac:dyDescent="0.3">
      <c r="B4" s="3"/>
    </row>
    <row r="5" spans="1:8" ht="17.399999999999999" x14ac:dyDescent="0.3">
      <c r="B5" s="47" t="s">
        <v>155</v>
      </c>
    </row>
    <row r="6" spans="1:8" x14ac:dyDescent="0.3">
      <c r="C6" s="3"/>
    </row>
    <row r="7" spans="1:8" ht="27" customHeight="1" x14ac:dyDescent="0.3">
      <c r="B7" s="28" t="s">
        <v>169</v>
      </c>
      <c r="C7" s="28"/>
      <c r="D7" s="28"/>
      <c r="E7" s="28"/>
      <c r="F7" s="28"/>
      <c r="G7" s="28"/>
      <c r="H7" s="28"/>
    </row>
    <row r="8" spans="1:8" x14ac:dyDescent="0.3"/>
    <row r="9" spans="1:8" s="5" customFormat="1" ht="27" customHeight="1" x14ac:dyDescent="0.3">
      <c r="A9" s="4"/>
      <c r="B9" s="13" t="s">
        <v>578</v>
      </c>
      <c r="C9" s="13"/>
      <c r="D9" s="30"/>
      <c r="E9" s="30"/>
      <c r="F9" s="30"/>
      <c r="G9" s="30"/>
      <c r="H9" s="30"/>
    </row>
    <row r="10" spans="1:8" x14ac:dyDescent="0.3">
      <c r="B10" s="130" t="s">
        <v>676</v>
      </c>
      <c r="C10" s="130"/>
      <c r="D10" s="130"/>
      <c r="E10" s="130"/>
      <c r="F10" s="130"/>
      <c r="G10" s="130"/>
      <c r="H10" s="130"/>
    </row>
    <row r="11" spans="1:8" ht="15.6" customHeight="1" x14ac:dyDescent="0.3">
      <c r="B11" s="130" t="s">
        <v>170</v>
      </c>
      <c r="C11" s="130"/>
      <c r="D11" s="130"/>
      <c r="E11" s="130"/>
      <c r="F11" s="130"/>
      <c r="G11" s="130"/>
      <c r="H11" s="130"/>
    </row>
    <row r="12" spans="1:8" x14ac:dyDescent="0.3">
      <c r="B12" s="130" t="s">
        <v>171</v>
      </c>
      <c r="C12" s="130"/>
      <c r="D12" s="130"/>
      <c r="E12" s="130"/>
      <c r="F12" s="130"/>
      <c r="G12" s="130"/>
      <c r="H12" s="130"/>
    </row>
    <row r="13" spans="1:8" x14ac:dyDescent="0.3">
      <c r="B13" s="14"/>
      <c r="C13" s="5"/>
    </row>
    <row r="14" spans="1:8" ht="46.8" x14ac:dyDescent="0.3">
      <c r="B14" s="8"/>
      <c r="C14" s="9" t="s">
        <v>172</v>
      </c>
      <c r="D14" s="9" t="s">
        <v>173</v>
      </c>
      <c r="E14" s="9" t="s">
        <v>93</v>
      </c>
    </row>
    <row r="15" spans="1:8" ht="26.4" customHeight="1" x14ac:dyDescent="0.3">
      <c r="B15" s="7" t="s">
        <v>76</v>
      </c>
      <c r="C15" s="97"/>
      <c r="D15" s="97"/>
      <c r="E15" s="11" t="str">
        <f>IF(C15="","",IF(D15="","",C15/D15*100))</f>
        <v/>
      </c>
    </row>
    <row r="16" spans="1:8" x14ac:dyDescent="0.3"/>
    <row r="17" spans="1:11" x14ac:dyDescent="0.3">
      <c r="B17" s="48" t="s">
        <v>505</v>
      </c>
      <c r="C17" s="5"/>
    </row>
    <row r="18" spans="1:11" ht="21.6" customHeight="1" x14ac:dyDescent="0.3">
      <c r="B18" s="111" t="s">
        <v>504</v>
      </c>
      <c r="C18" s="112"/>
      <c r="D18" s="112"/>
      <c r="E18" s="113"/>
    </row>
    <row r="19" spans="1:11" ht="21.6" customHeight="1" x14ac:dyDescent="0.3">
      <c r="B19" s="114"/>
      <c r="C19" s="115"/>
      <c r="D19" s="115"/>
      <c r="E19" s="116"/>
    </row>
    <row r="20" spans="1:11" ht="21.6" customHeight="1" x14ac:dyDescent="0.3">
      <c r="B20" s="117"/>
      <c r="C20" s="118"/>
      <c r="D20" s="118"/>
      <c r="E20" s="119"/>
    </row>
    <row r="21" spans="1:11" x14ac:dyDescent="0.3"/>
    <row r="22" spans="1:11" x14ac:dyDescent="0.3"/>
    <row r="23" spans="1:11" x14ac:dyDescent="0.3"/>
    <row r="24" spans="1:11" s="5" customFormat="1" ht="27" customHeight="1" x14ac:dyDescent="0.3">
      <c r="A24" s="4"/>
      <c r="B24" s="13" t="s">
        <v>579</v>
      </c>
      <c r="C24" s="13"/>
      <c r="D24" s="30"/>
      <c r="E24" s="30"/>
      <c r="F24" s="30"/>
      <c r="G24" s="30"/>
      <c r="H24" s="30"/>
    </row>
    <row r="25" spans="1:11" x14ac:dyDescent="0.3">
      <c r="B25" s="130" t="s">
        <v>676</v>
      </c>
      <c r="C25" s="130"/>
      <c r="D25" s="130"/>
      <c r="E25" s="130"/>
      <c r="F25" s="130"/>
      <c r="G25" s="130"/>
      <c r="H25" s="130"/>
    </row>
    <row r="26" spans="1:11" x14ac:dyDescent="0.3">
      <c r="B26" s="130" t="s">
        <v>170</v>
      </c>
      <c r="C26" s="130"/>
      <c r="D26" s="130"/>
      <c r="E26" s="130"/>
      <c r="F26" s="130"/>
      <c r="G26" s="130"/>
      <c r="H26" s="130"/>
    </row>
    <row r="27" spans="1:11" x14ac:dyDescent="0.3">
      <c r="B27" s="130" t="s">
        <v>174</v>
      </c>
      <c r="C27" s="130"/>
      <c r="D27" s="130"/>
      <c r="E27" s="130"/>
      <c r="F27" s="130"/>
      <c r="G27" s="130"/>
      <c r="H27" s="130"/>
    </row>
    <row r="28" spans="1:11" x14ac:dyDescent="0.3">
      <c r="B28" s="14"/>
      <c r="C28" s="5"/>
    </row>
    <row r="29" spans="1:11" ht="31.2" x14ac:dyDescent="0.3">
      <c r="B29" s="8"/>
      <c r="C29" s="103" t="s">
        <v>110</v>
      </c>
      <c r="D29" s="103" t="s">
        <v>111</v>
      </c>
      <c r="E29" s="9" t="s">
        <v>81</v>
      </c>
      <c r="K29" s="101" t="s">
        <v>722</v>
      </c>
    </row>
    <row r="30" spans="1:11" ht="26.4" customHeight="1" x14ac:dyDescent="0.3">
      <c r="B30" s="7" t="s">
        <v>83</v>
      </c>
      <c r="C30" s="97"/>
      <c r="D30" s="97"/>
      <c r="E30" s="51" t="str">
        <f>IF(AND(D30="",C30=""),"",IF(AND(D30=0,C30=0),0,IF(AND(D30=0,C30&gt;0),100,(C30/D30-1)*100)))</f>
        <v/>
      </c>
    </row>
    <row r="31" spans="1:11" x14ac:dyDescent="0.3"/>
    <row r="32" spans="1:11" x14ac:dyDescent="0.3">
      <c r="B32" s="48" t="s">
        <v>505</v>
      </c>
      <c r="C32" s="5"/>
    </row>
    <row r="33" spans="1:8" ht="21.6" customHeight="1" x14ac:dyDescent="0.3">
      <c r="B33" s="111" t="s">
        <v>504</v>
      </c>
      <c r="C33" s="112"/>
      <c r="D33" s="112"/>
      <c r="E33" s="113"/>
    </row>
    <row r="34" spans="1:8" ht="21.6" customHeight="1" x14ac:dyDescent="0.3">
      <c r="B34" s="114"/>
      <c r="C34" s="115"/>
      <c r="D34" s="115"/>
      <c r="E34" s="116"/>
    </row>
    <row r="35" spans="1:8" ht="21.6" customHeight="1" x14ac:dyDescent="0.3">
      <c r="B35" s="117"/>
      <c r="C35" s="118"/>
      <c r="D35" s="118"/>
      <c r="E35" s="119"/>
    </row>
    <row r="36" spans="1:8" x14ac:dyDescent="0.3"/>
    <row r="37" spans="1:8" x14ac:dyDescent="0.3"/>
    <row r="38" spans="1:8" x14ac:dyDescent="0.3"/>
    <row r="39" spans="1:8" s="5" customFormat="1" ht="27" customHeight="1" x14ac:dyDescent="0.3">
      <c r="A39" s="4"/>
      <c r="B39" s="13" t="s">
        <v>580</v>
      </c>
      <c r="C39" s="13"/>
      <c r="D39" s="30"/>
      <c r="E39" s="30"/>
      <c r="F39" s="30"/>
      <c r="G39" s="30"/>
      <c r="H39" s="30"/>
    </row>
    <row r="40" spans="1:8" x14ac:dyDescent="0.3">
      <c r="B40" s="130" t="s">
        <v>676</v>
      </c>
      <c r="C40" s="130"/>
      <c r="D40" s="130"/>
      <c r="E40" s="130"/>
      <c r="F40" s="130"/>
      <c r="G40" s="130"/>
      <c r="H40" s="130"/>
    </row>
    <row r="41" spans="1:8" x14ac:dyDescent="0.3">
      <c r="B41" s="130" t="s">
        <v>170</v>
      </c>
      <c r="C41" s="130"/>
      <c r="D41" s="130"/>
      <c r="E41" s="130"/>
      <c r="F41" s="130"/>
      <c r="G41" s="130"/>
      <c r="H41" s="130"/>
    </row>
    <row r="42" spans="1:8" x14ac:dyDescent="0.3">
      <c r="B42" s="14"/>
      <c r="C42" s="5"/>
    </row>
    <row r="43" spans="1:8" ht="62.4" x14ac:dyDescent="0.3">
      <c r="B43" s="8"/>
      <c r="C43" s="9" t="s">
        <v>175</v>
      </c>
      <c r="D43" s="9" t="s">
        <v>176</v>
      </c>
      <c r="E43" s="9" t="s">
        <v>177</v>
      </c>
    </row>
    <row r="44" spans="1:8" ht="26.4" customHeight="1" x14ac:dyDescent="0.3">
      <c r="B44" s="7" t="s">
        <v>76</v>
      </c>
      <c r="C44" s="97"/>
      <c r="D44" s="97"/>
      <c r="E44" s="11" t="str">
        <f>IF(C44="","",IF(D44="","",C44/D44))</f>
        <v/>
      </c>
    </row>
    <row r="45" spans="1:8" x14ac:dyDescent="0.3"/>
    <row r="46" spans="1:8" x14ac:dyDescent="0.3">
      <c r="B46" s="48" t="s">
        <v>505</v>
      </c>
      <c r="C46" s="5"/>
    </row>
    <row r="47" spans="1:8" ht="21.6" customHeight="1" x14ac:dyDescent="0.3">
      <c r="B47" s="111" t="s">
        <v>504</v>
      </c>
      <c r="C47" s="112"/>
      <c r="D47" s="112"/>
      <c r="E47" s="113"/>
    </row>
    <row r="48" spans="1:8" ht="21.6" customHeight="1" x14ac:dyDescent="0.3">
      <c r="B48" s="114"/>
      <c r="C48" s="115"/>
      <c r="D48" s="115"/>
      <c r="E48" s="116"/>
    </row>
    <row r="49" spans="1:8" ht="21.6" customHeight="1" x14ac:dyDescent="0.3">
      <c r="B49" s="117"/>
      <c r="C49" s="118"/>
      <c r="D49" s="118"/>
      <c r="E49" s="119"/>
    </row>
    <row r="50" spans="1:8" x14ac:dyDescent="0.3"/>
    <row r="51" spans="1:8" x14ac:dyDescent="0.3"/>
    <row r="52" spans="1:8" x14ac:dyDescent="0.3"/>
    <row r="53" spans="1:8" s="5" customFormat="1" ht="27" customHeight="1" x14ac:dyDescent="0.3">
      <c r="A53" s="4"/>
      <c r="B53" s="13" t="s">
        <v>581</v>
      </c>
      <c r="C53" s="13"/>
      <c r="D53" s="30"/>
      <c r="E53" s="30"/>
      <c r="F53" s="30"/>
      <c r="G53" s="30"/>
      <c r="H53" s="30"/>
    </row>
    <row r="54" spans="1:8" ht="27.6" customHeight="1" x14ac:dyDescent="0.3">
      <c r="B54" s="130" t="s">
        <v>178</v>
      </c>
      <c r="C54" s="130"/>
      <c r="D54" s="130"/>
      <c r="E54" s="130"/>
      <c r="F54" s="130"/>
      <c r="G54" s="130"/>
      <c r="H54" s="130"/>
    </row>
    <row r="55" spans="1:8" ht="15.6" customHeight="1" x14ac:dyDescent="0.3">
      <c r="B55" s="130" t="s">
        <v>179</v>
      </c>
      <c r="C55" s="130"/>
      <c r="D55" s="130"/>
      <c r="E55" s="130"/>
      <c r="F55" s="130"/>
      <c r="G55" s="130"/>
      <c r="H55" s="130"/>
    </row>
    <row r="56" spans="1:8" x14ac:dyDescent="0.3">
      <c r="B56" s="130" t="s">
        <v>171</v>
      </c>
      <c r="C56" s="130"/>
      <c r="D56" s="130"/>
      <c r="E56" s="130"/>
      <c r="F56" s="130"/>
      <c r="G56" s="130"/>
      <c r="H56" s="130"/>
    </row>
    <row r="57" spans="1:8" x14ac:dyDescent="0.3">
      <c r="B57" s="14"/>
      <c r="C57" s="5"/>
    </row>
    <row r="58" spans="1:8" ht="78" x14ac:dyDescent="0.3">
      <c r="B58" s="8"/>
      <c r="C58" s="9" t="s">
        <v>180</v>
      </c>
      <c r="D58" s="9" t="s">
        <v>173</v>
      </c>
      <c r="E58" s="9" t="s">
        <v>93</v>
      </c>
    </row>
    <row r="59" spans="1:8" ht="26.4" customHeight="1" x14ac:dyDescent="0.3">
      <c r="B59" s="7" t="s">
        <v>76</v>
      </c>
      <c r="C59" s="97"/>
      <c r="D59" s="97"/>
      <c r="E59" s="11" t="str">
        <f>IF(C59="","",IF(D59="","",C59/D59*100))</f>
        <v/>
      </c>
    </row>
    <row r="60" spans="1:8" x14ac:dyDescent="0.3"/>
    <row r="61" spans="1:8" x14ac:dyDescent="0.3">
      <c r="B61" s="48" t="s">
        <v>96</v>
      </c>
      <c r="C61" s="5"/>
    </row>
    <row r="62" spans="1:8" ht="21.6" customHeight="1" x14ac:dyDescent="0.3">
      <c r="B62" s="111" t="s">
        <v>504</v>
      </c>
      <c r="C62" s="112"/>
      <c r="D62" s="112"/>
      <c r="E62" s="113"/>
    </row>
    <row r="63" spans="1:8" ht="21.6" customHeight="1" x14ac:dyDescent="0.3">
      <c r="B63" s="114"/>
      <c r="C63" s="115"/>
      <c r="D63" s="115"/>
      <c r="E63" s="116"/>
    </row>
    <row r="64" spans="1:8" ht="21.6" customHeight="1" x14ac:dyDescent="0.3">
      <c r="B64" s="117"/>
      <c r="C64" s="118"/>
      <c r="D64" s="118"/>
      <c r="E64" s="119"/>
    </row>
    <row r="65" spans="1:11" x14ac:dyDescent="0.3"/>
    <row r="66" spans="1:11" x14ac:dyDescent="0.3"/>
    <row r="67" spans="1:11" x14ac:dyDescent="0.3"/>
    <row r="68" spans="1:11" s="5" customFormat="1" ht="27" customHeight="1" x14ac:dyDescent="0.3">
      <c r="A68" s="4"/>
      <c r="B68" s="13" t="s">
        <v>582</v>
      </c>
      <c r="C68" s="13"/>
      <c r="D68" s="30"/>
      <c r="E68" s="30"/>
      <c r="F68" s="30"/>
      <c r="G68" s="30"/>
      <c r="H68" s="30"/>
    </row>
    <row r="69" spans="1:11" ht="27.6" customHeight="1" x14ac:dyDescent="0.3">
      <c r="B69" s="130" t="s">
        <v>178</v>
      </c>
      <c r="C69" s="130"/>
      <c r="D69" s="130"/>
      <c r="E69" s="130"/>
      <c r="F69" s="130"/>
      <c r="G69" s="130"/>
      <c r="H69" s="130"/>
    </row>
    <row r="70" spans="1:11" ht="15.6" customHeight="1" x14ac:dyDescent="0.3">
      <c r="B70" s="130" t="s">
        <v>179</v>
      </c>
      <c r="C70" s="130"/>
      <c r="D70" s="130"/>
      <c r="E70" s="130"/>
      <c r="F70" s="130"/>
      <c r="G70" s="130"/>
      <c r="H70" s="130"/>
    </row>
    <row r="71" spans="1:11" x14ac:dyDescent="0.3">
      <c r="B71" s="130" t="s">
        <v>181</v>
      </c>
      <c r="C71" s="130"/>
      <c r="D71" s="130"/>
      <c r="E71" s="130"/>
      <c r="F71" s="130"/>
      <c r="G71" s="130"/>
      <c r="H71" s="130"/>
    </row>
    <row r="72" spans="1:11" x14ac:dyDescent="0.3">
      <c r="B72" s="5"/>
      <c r="C72" s="5"/>
    </row>
    <row r="73" spans="1:11" ht="31.2" x14ac:dyDescent="0.3">
      <c r="B73" s="8"/>
      <c r="C73" s="103" t="s">
        <v>110</v>
      </c>
      <c r="D73" s="103" t="s">
        <v>111</v>
      </c>
      <c r="E73" s="9" t="s">
        <v>81</v>
      </c>
      <c r="K73" s="101" t="s">
        <v>722</v>
      </c>
    </row>
    <row r="74" spans="1:11" ht="26.4" customHeight="1" x14ac:dyDescent="0.3">
      <c r="B74" s="7" t="s">
        <v>83</v>
      </c>
      <c r="C74" s="97"/>
      <c r="D74" s="97"/>
      <c r="E74" s="51" t="str">
        <f>IF(AND(D74="",C74=""),"",IF(AND(D74=0,C74=0),0,IF(AND(D74=0,C74&gt;0),100,(C74/D74-1)*100)))</f>
        <v/>
      </c>
    </row>
    <row r="75" spans="1:11" x14ac:dyDescent="0.3">
      <c r="B75" s="5"/>
      <c r="C75" s="5"/>
      <c r="D75" s="5"/>
    </row>
    <row r="76" spans="1:11" x14ac:dyDescent="0.3">
      <c r="B76" s="48" t="s">
        <v>96</v>
      </c>
      <c r="C76" s="5"/>
    </row>
    <row r="77" spans="1:11" ht="21.6" customHeight="1" x14ac:dyDescent="0.3">
      <c r="B77" s="111" t="s">
        <v>504</v>
      </c>
      <c r="C77" s="112"/>
      <c r="D77" s="112"/>
      <c r="E77" s="113"/>
    </row>
    <row r="78" spans="1:11" ht="21.6" customHeight="1" x14ac:dyDescent="0.3">
      <c r="B78" s="114"/>
      <c r="C78" s="115"/>
      <c r="D78" s="115"/>
      <c r="E78" s="116"/>
    </row>
    <row r="79" spans="1:11" ht="21.6" customHeight="1" x14ac:dyDescent="0.3">
      <c r="B79" s="117"/>
      <c r="C79" s="118"/>
      <c r="D79" s="118"/>
      <c r="E79" s="119"/>
    </row>
    <row r="80" spans="1:11" x14ac:dyDescent="0.3"/>
    <row r="81" spans="1:8" x14ac:dyDescent="0.3"/>
    <row r="82" spans="1:8" x14ac:dyDescent="0.3"/>
    <row r="83" spans="1:8" s="5" customFormat="1" ht="27" customHeight="1" x14ac:dyDescent="0.3">
      <c r="A83" s="4"/>
      <c r="B83" s="13" t="s">
        <v>731</v>
      </c>
      <c r="C83" s="13"/>
      <c r="D83" s="30"/>
      <c r="E83" s="30"/>
      <c r="F83" s="30"/>
      <c r="G83" s="30"/>
      <c r="H83" s="30"/>
    </row>
    <row r="84" spans="1:8" ht="27.6" customHeight="1" x14ac:dyDescent="0.3">
      <c r="B84" s="130" t="s">
        <v>178</v>
      </c>
      <c r="C84" s="130"/>
      <c r="D84" s="130"/>
      <c r="E84" s="130"/>
      <c r="F84" s="130"/>
      <c r="G84" s="130"/>
      <c r="H84" s="130"/>
    </row>
    <row r="85" spans="1:8" ht="15.6" customHeight="1" x14ac:dyDescent="0.3">
      <c r="B85" s="130" t="s">
        <v>179</v>
      </c>
      <c r="C85" s="130"/>
      <c r="D85" s="130"/>
      <c r="E85" s="130"/>
      <c r="F85" s="130"/>
      <c r="G85" s="130"/>
      <c r="H85" s="130"/>
    </row>
    <row r="86" spans="1:8" x14ac:dyDescent="0.3">
      <c r="B86" s="14"/>
      <c r="C86" s="5"/>
    </row>
    <row r="87" spans="1:8" ht="93.6" x14ac:dyDescent="0.3">
      <c r="B87" s="8"/>
      <c r="C87" s="9" t="s">
        <v>719</v>
      </c>
      <c r="D87" s="9" t="s">
        <v>182</v>
      </c>
      <c r="E87" s="9" t="s">
        <v>177</v>
      </c>
    </row>
    <row r="88" spans="1:8" ht="26.4" customHeight="1" x14ac:dyDescent="0.3">
      <c r="B88" s="7" t="s">
        <v>76</v>
      </c>
      <c r="C88" s="97"/>
      <c r="D88" s="97"/>
      <c r="E88" s="11" t="str">
        <f>IF(C88="","",IF(D88="","",C88/D88))</f>
        <v/>
      </c>
    </row>
    <row r="89" spans="1:8" x14ac:dyDescent="0.3"/>
    <row r="90" spans="1:8" x14ac:dyDescent="0.3">
      <c r="B90" s="48" t="s">
        <v>96</v>
      </c>
      <c r="C90" s="5"/>
    </row>
    <row r="91" spans="1:8" ht="21.6" customHeight="1" x14ac:dyDescent="0.3">
      <c r="B91" s="111" t="s">
        <v>504</v>
      </c>
      <c r="C91" s="112"/>
      <c r="D91" s="112"/>
      <c r="E91" s="113"/>
    </row>
    <row r="92" spans="1:8" ht="21.6" customHeight="1" x14ac:dyDescent="0.3">
      <c r="B92" s="114"/>
      <c r="C92" s="115"/>
      <c r="D92" s="115"/>
      <c r="E92" s="116"/>
    </row>
    <row r="93" spans="1:8" ht="21.6" customHeight="1" x14ac:dyDescent="0.3">
      <c r="B93" s="117"/>
      <c r="C93" s="118"/>
      <c r="D93" s="118"/>
      <c r="E93" s="119"/>
    </row>
    <row r="94" spans="1:8" x14ac:dyDescent="0.3"/>
    <row r="95" spans="1:8" x14ac:dyDescent="0.3"/>
    <row r="96" spans="1:8" x14ac:dyDescent="0.3"/>
    <row r="97" spans="1:8" s="5" customFormat="1" ht="27" customHeight="1" x14ac:dyDescent="0.3">
      <c r="A97" s="4"/>
      <c r="B97" s="13" t="s">
        <v>583</v>
      </c>
      <c r="C97" s="13"/>
      <c r="D97" s="30"/>
      <c r="E97" s="30"/>
      <c r="F97" s="30"/>
      <c r="G97" s="30"/>
      <c r="H97" s="30"/>
    </row>
    <row r="98" spans="1:8" x14ac:dyDescent="0.3">
      <c r="B98" s="130" t="s">
        <v>183</v>
      </c>
      <c r="C98" s="130"/>
      <c r="D98" s="130"/>
      <c r="E98" s="130"/>
      <c r="F98" s="130"/>
      <c r="G98" s="130"/>
      <c r="H98" s="130"/>
    </row>
    <row r="99" spans="1:8" ht="15.6" customHeight="1" x14ac:dyDescent="0.3">
      <c r="B99" s="130" t="s">
        <v>184</v>
      </c>
      <c r="C99" s="130"/>
      <c r="D99" s="130"/>
      <c r="E99" s="130"/>
      <c r="F99" s="130"/>
      <c r="G99" s="130"/>
      <c r="H99" s="130"/>
    </row>
    <row r="100" spans="1:8" x14ac:dyDescent="0.3">
      <c r="B100" s="130" t="s">
        <v>171</v>
      </c>
      <c r="C100" s="130"/>
      <c r="D100" s="130"/>
      <c r="E100" s="130"/>
      <c r="F100" s="130"/>
      <c r="G100" s="130"/>
      <c r="H100" s="130"/>
    </row>
    <row r="101" spans="1:8" x14ac:dyDescent="0.3">
      <c r="B101" s="130"/>
      <c r="C101" s="130"/>
      <c r="D101" s="130"/>
      <c r="E101" s="130"/>
      <c r="F101" s="130"/>
      <c r="G101" s="130"/>
      <c r="H101" s="130"/>
    </row>
    <row r="102" spans="1:8" ht="46.8" x14ac:dyDescent="0.3">
      <c r="B102" s="8"/>
      <c r="C102" s="9" t="s">
        <v>185</v>
      </c>
      <c r="D102" s="9" t="s">
        <v>173</v>
      </c>
      <c r="E102" s="9" t="s">
        <v>93</v>
      </c>
    </row>
    <row r="103" spans="1:8" ht="26.4" customHeight="1" x14ac:dyDescent="0.3">
      <c r="B103" s="7" t="s">
        <v>76</v>
      </c>
      <c r="C103" s="97"/>
      <c r="D103" s="97"/>
      <c r="E103" s="11" t="str">
        <f>IF(C103="","",IF(D103="","",C103/D103))</f>
        <v/>
      </c>
    </row>
    <row r="104" spans="1:8" x14ac:dyDescent="0.3"/>
    <row r="105" spans="1:8" x14ac:dyDescent="0.3">
      <c r="B105" s="48" t="s">
        <v>506</v>
      </c>
      <c r="C105" s="5"/>
    </row>
    <row r="106" spans="1:8" ht="21.6" customHeight="1" x14ac:dyDescent="0.3">
      <c r="B106" s="111" t="s">
        <v>504</v>
      </c>
      <c r="C106" s="112"/>
      <c r="D106" s="112"/>
      <c r="E106" s="113"/>
    </row>
    <row r="107" spans="1:8" ht="21.6" customHeight="1" x14ac:dyDescent="0.3">
      <c r="B107" s="114"/>
      <c r="C107" s="115"/>
      <c r="D107" s="115"/>
      <c r="E107" s="116"/>
    </row>
    <row r="108" spans="1:8" ht="21.6" customHeight="1" x14ac:dyDescent="0.3">
      <c r="B108" s="117"/>
      <c r="C108" s="118"/>
      <c r="D108" s="118"/>
      <c r="E108" s="119"/>
    </row>
    <row r="109" spans="1:8" x14ac:dyDescent="0.3"/>
    <row r="110" spans="1:8" x14ac:dyDescent="0.3"/>
    <row r="111" spans="1:8" x14ac:dyDescent="0.3"/>
    <row r="112" spans="1:8" s="5" customFormat="1" ht="27" customHeight="1" x14ac:dyDescent="0.3">
      <c r="A112" s="4"/>
      <c r="B112" s="13" t="s">
        <v>584</v>
      </c>
      <c r="C112" s="13"/>
      <c r="D112" s="30"/>
      <c r="E112" s="30"/>
      <c r="F112" s="30"/>
      <c r="G112" s="30"/>
      <c r="H112" s="30"/>
    </row>
    <row r="113" spans="1:11" x14ac:dyDescent="0.3">
      <c r="B113" s="130" t="s">
        <v>183</v>
      </c>
      <c r="C113" s="130"/>
      <c r="D113" s="130"/>
      <c r="E113" s="130"/>
      <c r="F113" s="130"/>
      <c r="G113" s="130"/>
      <c r="H113" s="130"/>
    </row>
    <row r="114" spans="1:11" ht="15.6" customHeight="1" x14ac:dyDescent="0.3">
      <c r="B114" s="130" t="s">
        <v>184</v>
      </c>
      <c r="C114" s="130"/>
      <c r="D114" s="130"/>
      <c r="E114" s="130"/>
      <c r="F114" s="130"/>
      <c r="G114" s="130"/>
      <c r="H114" s="130"/>
    </row>
    <row r="115" spans="1:11" x14ac:dyDescent="0.3">
      <c r="B115" s="14"/>
      <c r="C115" s="5"/>
    </row>
    <row r="116" spans="1:11" ht="31.2" x14ac:dyDescent="0.3">
      <c r="B116" s="8"/>
      <c r="C116" s="103" t="s">
        <v>110</v>
      </c>
      <c r="D116" s="103" t="s">
        <v>111</v>
      </c>
      <c r="E116" s="9" t="s">
        <v>81</v>
      </c>
      <c r="K116" s="101" t="s">
        <v>722</v>
      </c>
    </row>
    <row r="117" spans="1:11" ht="26.4" customHeight="1" x14ac:dyDescent="0.3">
      <c r="B117" s="7" t="s">
        <v>83</v>
      </c>
      <c r="C117" s="97"/>
      <c r="D117" s="97"/>
      <c r="E117" s="51" t="str">
        <f>IF(AND(D117="",C117=""),"",IF(AND(D117=0,C117=0),0,IF(AND(D117=0,C117&gt;0),100,(C117/D117-1)*100)))</f>
        <v/>
      </c>
    </row>
    <row r="118" spans="1:11" x14ac:dyDescent="0.3"/>
    <row r="119" spans="1:11" x14ac:dyDescent="0.3">
      <c r="B119" s="48" t="s">
        <v>506</v>
      </c>
      <c r="C119" s="5"/>
    </row>
    <row r="120" spans="1:11" ht="21.6" customHeight="1" x14ac:dyDescent="0.3">
      <c r="B120" s="111" t="s">
        <v>504</v>
      </c>
      <c r="C120" s="112"/>
      <c r="D120" s="112"/>
      <c r="E120" s="113"/>
    </row>
    <row r="121" spans="1:11" ht="21.6" customHeight="1" x14ac:dyDescent="0.3">
      <c r="B121" s="114"/>
      <c r="C121" s="115"/>
      <c r="D121" s="115"/>
      <c r="E121" s="116"/>
    </row>
    <row r="122" spans="1:11" ht="21.6" customHeight="1" x14ac:dyDescent="0.3">
      <c r="B122" s="117"/>
      <c r="C122" s="118"/>
      <c r="D122" s="118"/>
      <c r="E122" s="119"/>
    </row>
    <row r="123" spans="1:11" x14ac:dyDescent="0.3"/>
    <row r="124" spans="1:11" x14ac:dyDescent="0.3"/>
    <row r="125" spans="1:11" x14ac:dyDescent="0.3"/>
    <row r="126" spans="1:11" s="5" customFormat="1" ht="27" customHeight="1" x14ac:dyDescent="0.3">
      <c r="A126" s="4"/>
      <c r="B126" s="13" t="s">
        <v>732</v>
      </c>
      <c r="C126" s="13"/>
      <c r="D126" s="30"/>
      <c r="E126" s="30"/>
      <c r="F126" s="30"/>
      <c r="G126" s="30"/>
      <c r="H126" s="30"/>
    </row>
    <row r="127" spans="1:11" x14ac:dyDescent="0.3">
      <c r="B127" s="130" t="s">
        <v>183</v>
      </c>
      <c r="C127" s="130"/>
      <c r="D127" s="130"/>
      <c r="E127" s="130"/>
      <c r="F127" s="130"/>
      <c r="G127" s="130"/>
      <c r="H127" s="130"/>
    </row>
    <row r="128" spans="1:11" ht="15.6" customHeight="1" x14ac:dyDescent="0.3">
      <c r="B128" s="130" t="s">
        <v>184</v>
      </c>
      <c r="C128" s="130"/>
      <c r="D128" s="130"/>
      <c r="E128" s="130"/>
      <c r="F128" s="130"/>
      <c r="G128" s="130"/>
      <c r="H128" s="130"/>
    </row>
    <row r="129" spans="1:8" x14ac:dyDescent="0.3">
      <c r="B129" s="14"/>
      <c r="C129" s="5"/>
    </row>
    <row r="130" spans="1:8" ht="62.4" x14ac:dyDescent="0.3">
      <c r="B130" s="8"/>
      <c r="C130" s="9" t="s">
        <v>186</v>
      </c>
      <c r="D130" s="9" t="s">
        <v>187</v>
      </c>
      <c r="E130" s="9" t="s">
        <v>177</v>
      </c>
    </row>
    <row r="131" spans="1:8" ht="26.4" customHeight="1" x14ac:dyDescent="0.3">
      <c r="B131" s="7" t="s">
        <v>76</v>
      </c>
      <c r="C131" s="97"/>
      <c r="D131" s="97"/>
      <c r="E131" s="11" t="str">
        <f>IF(C131="","",IF(D131="","",C131/D131))</f>
        <v/>
      </c>
    </row>
    <row r="132" spans="1:8" x14ac:dyDescent="0.3"/>
    <row r="133" spans="1:8" x14ac:dyDescent="0.3">
      <c r="B133" s="48" t="s">
        <v>506</v>
      </c>
      <c r="C133" s="5"/>
    </row>
    <row r="134" spans="1:8" ht="21.6" customHeight="1" x14ac:dyDescent="0.3">
      <c r="B134" s="111" t="s">
        <v>504</v>
      </c>
      <c r="C134" s="112"/>
      <c r="D134" s="112"/>
      <c r="E134" s="113"/>
    </row>
    <row r="135" spans="1:8" ht="21.6" customHeight="1" x14ac:dyDescent="0.3">
      <c r="B135" s="114"/>
      <c r="C135" s="115"/>
      <c r="D135" s="115"/>
      <c r="E135" s="116"/>
    </row>
    <row r="136" spans="1:8" ht="21.6" customHeight="1" x14ac:dyDescent="0.3">
      <c r="B136" s="117"/>
      <c r="C136" s="118"/>
      <c r="D136" s="118"/>
      <c r="E136" s="119"/>
    </row>
    <row r="137" spans="1:8" x14ac:dyDescent="0.3"/>
    <row r="138" spans="1:8" x14ac:dyDescent="0.3"/>
    <row r="139" spans="1:8" x14ac:dyDescent="0.3"/>
    <row r="140" spans="1:8" s="5" customFormat="1" ht="27" customHeight="1" x14ac:dyDescent="0.3">
      <c r="A140" s="4"/>
      <c r="B140" s="13" t="s">
        <v>585</v>
      </c>
      <c r="C140" s="13"/>
      <c r="D140" s="30"/>
      <c r="E140" s="30"/>
      <c r="F140" s="30"/>
      <c r="G140" s="30"/>
      <c r="H140" s="30"/>
    </row>
    <row r="141" spans="1:8" ht="15.6" customHeight="1" x14ac:dyDescent="0.3">
      <c r="B141" s="130" t="s">
        <v>586</v>
      </c>
      <c r="C141" s="130"/>
      <c r="D141" s="130"/>
      <c r="E141" s="130"/>
      <c r="F141" s="130"/>
      <c r="G141" s="130"/>
      <c r="H141" s="130"/>
    </row>
    <row r="142" spans="1:8" ht="15.6" customHeight="1" x14ac:dyDescent="0.3">
      <c r="B142" s="130" t="s">
        <v>188</v>
      </c>
      <c r="C142" s="130"/>
      <c r="D142" s="130"/>
      <c r="E142" s="130"/>
      <c r="F142" s="130"/>
      <c r="G142" s="130"/>
      <c r="H142" s="130"/>
    </row>
    <row r="143" spans="1:8" x14ac:dyDescent="0.3">
      <c r="B143" s="130" t="s">
        <v>171</v>
      </c>
      <c r="C143" s="130"/>
      <c r="D143" s="130"/>
      <c r="E143" s="130"/>
      <c r="F143" s="130"/>
      <c r="G143" s="130"/>
      <c r="H143" s="130"/>
    </row>
    <row r="144" spans="1:8" ht="15.6" customHeight="1" x14ac:dyDescent="0.3">
      <c r="B144" s="130" t="s">
        <v>189</v>
      </c>
      <c r="C144" s="130"/>
      <c r="D144" s="130"/>
      <c r="E144" s="130"/>
      <c r="F144" s="130"/>
      <c r="G144" s="130"/>
      <c r="H144" s="130"/>
    </row>
    <row r="145" spans="1:11" x14ac:dyDescent="0.3">
      <c r="B145" s="14"/>
      <c r="C145" s="5"/>
    </row>
    <row r="146" spans="1:11" ht="31.2" x14ac:dyDescent="0.3">
      <c r="B146" s="8"/>
      <c r="C146" s="103" t="s">
        <v>110</v>
      </c>
      <c r="K146" s="101" t="s">
        <v>722</v>
      </c>
    </row>
    <row r="147" spans="1:11" ht="26.4" customHeight="1" x14ac:dyDescent="0.3">
      <c r="B147" s="16" t="s">
        <v>163</v>
      </c>
      <c r="C147" s="97"/>
    </row>
    <row r="148" spans="1:11" x14ac:dyDescent="0.3"/>
    <row r="149" spans="1:11" x14ac:dyDescent="0.3">
      <c r="B149" s="48" t="s">
        <v>96</v>
      </c>
    </row>
    <row r="150" spans="1:11" ht="31.2" customHeight="1" x14ac:dyDescent="0.3">
      <c r="B150" s="111" t="s">
        <v>504</v>
      </c>
      <c r="C150" s="113"/>
    </row>
    <row r="151" spans="1:11" ht="31.2" customHeight="1" x14ac:dyDescent="0.3">
      <c r="B151" s="114"/>
      <c r="C151" s="116"/>
    </row>
    <row r="152" spans="1:11" ht="31.2" customHeight="1" x14ac:dyDescent="0.3">
      <c r="B152" s="117"/>
      <c r="C152" s="119"/>
    </row>
    <row r="153" spans="1:11" x14ac:dyDescent="0.3"/>
    <row r="154" spans="1:11" x14ac:dyDescent="0.3"/>
    <row r="155" spans="1:11" x14ac:dyDescent="0.3"/>
    <row r="156" spans="1:11" s="5" customFormat="1" ht="27" customHeight="1" x14ac:dyDescent="0.3">
      <c r="A156" s="4"/>
      <c r="B156" s="13" t="s">
        <v>587</v>
      </c>
      <c r="C156" s="13"/>
      <c r="D156" s="30"/>
      <c r="E156" s="30"/>
      <c r="F156" s="30"/>
      <c r="G156" s="30"/>
      <c r="H156" s="30"/>
    </row>
    <row r="157" spans="1:11" ht="15.6" customHeight="1" x14ac:dyDescent="0.3">
      <c r="B157" s="130" t="s">
        <v>188</v>
      </c>
      <c r="C157" s="130"/>
      <c r="D157" s="130"/>
      <c r="E157" s="130"/>
      <c r="F157" s="130"/>
      <c r="G157" s="130"/>
      <c r="H157" s="130"/>
    </row>
    <row r="158" spans="1:11" ht="27.6" customHeight="1" x14ac:dyDescent="0.3">
      <c r="B158" s="130" t="s">
        <v>190</v>
      </c>
      <c r="C158" s="130"/>
      <c r="D158" s="130"/>
      <c r="E158" s="130"/>
      <c r="F158" s="130"/>
      <c r="G158" s="130"/>
      <c r="H158" s="130"/>
    </row>
    <row r="159" spans="1:11" ht="15.6" customHeight="1" x14ac:dyDescent="0.3">
      <c r="B159" s="130" t="s">
        <v>189</v>
      </c>
      <c r="C159" s="130"/>
      <c r="D159" s="130"/>
      <c r="E159" s="130"/>
      <c r="F159" s="130"/>
      <c r="G159" s="130"/>
      <c r="H159" s="130"/>
    </row>
    <row r="160" spans="1:11" x14ac:dyDescent="0.3">
      <c r="B160" s="12"/>
      <c r="C160" s="5"/>
    </row>
    <row r="161" spans="1:11" ht="31.2" x14ac:dyDescent="0.3">
      <c r="B161" s="8"/>
      <c r="C161" s="103" t="s">
        <v>110</v>
      </c>
      <c r="K161" s="101" t="s">
        <v>722</v>
      </c>
    </row>
    <row r="162" spans="1:11" ht="26.4" customHeight="1" x14ac:dyDescent="0.3">
      <c r="B162" s="16" t="s">
        <v>83</v>
      </c>
      <c r="C162" s="97"/>
    </row>
    <row r="163" spans="1:11" x14ac:dyDescent="0.3"/>
    <row r="164" spans="1:11" x14ac:dyDescent="0.3">
      <c r="B164" s="48" t="s">
        <v>96</v>
      </c>
    </row>
    <row r="165" spans="1:11" ht="31.2" customHeight="1" x14ac:dyDescent="0.3">
      <c r="B165" s="111" t="s">
        <v>504</v>
      </c>
      <c r="C165" s="113"/>
    </row>
    <row r="166" spans="1:11" ht="31.2" customHeight="1" x14ac:dyDescent="0.3">
      <c r="B166" s="114"/>
      <c r="C166" s="116"/>
    </row>
    <row r="167" spans="1:11" ht="31.2" customHeight="1" x14ac:dyDescent="0.3">
      <c r="B167" s="117"/>
      <c r="C167" s="119"/>
    </row>
    <row r="168" spans="1:11" x14ac:dyDescent="0.3"/>
    <row r="169" spans="1:11" x14ac:dyDescent="0.3"/>
    <row r="170" spans="1:11" x14ac:dyDescent="0.3"/>
    <row r="171" spans="1:11" s="5" customFormat="1" ht="27" customHeight="1" x14ac:dyDescent="0.3">
      <c r="A171" s="4"/>
      <c r="B171" s="13" t="s">
        <v>588</v>
      </c>
      <c r="C171" s="13"/>
      <c r="D171" s="30"/>
      <c r="E171" s="30"/>
      <c r="F171" s="30"/>
      <c r="G171" s="30"/>
      <c r="H171" s="30"/>
    </row>
    <row r="172" spans="1:11" x14ac:dyDescent="0.3">
      <c r="B172" s="130" t="s">
        <v>171</v>
      </c>
      <c r="C172" s="130"/>
      <c r="D172" s="130"/>
      <c r="E172" s="130"/>
      <c r="F172" s="130"/>
      <c r="G172" s="130"/>
      <c r="H172" s="130"/>
    </row>
    <row r="173" spans="1:11" x14ac:dyDescent="0.3">
      <c r="B173" s="12"/>
      <c r="C173" s="5"/>
    </row>
    <row r="174" spans="1:11" ht="31.2" x14ac:dyDescent="0.3">
      <c r="B174" s="8"/>
      <c r="C174" s="103" t="s">
        <v>110</v>
      </c>
      <c r="K174" s="101" t="s">
        <v>722</v>
      </c>
    </row>
    <row r="175" spans="1:11" ht="26.4" customHeight="1" x14ac:dyDescent="0.3">
      <c r="B175" s="16" t="s">
        <v>163</v>
      </c>
      <c r="C175" s="97"/>
    </row>
    <row r="176" spans="1:11" x14ac:dyDescent="0.3"/>
    <row r="177" spans="1:9" x14ac:dyDescent="0.3">
      <c r="B177" s="48" t="s">
        <v>96</v>
      </c>
    </row>
    <row r="178" spans="1:9" ht="31.2" customHeight="1" x14ac:dyDescent="0.3">
      <c r="B178" s="111" t="s">
        <v>504</v>
      </c>
      <c r="C178" s="113"/>
    </row>
    <row r="179" spans="1:9" ht="31.2" customHeight="1" x14ac:dyDescent="0.3">
      <c r="B179" s="114"/>
      <c r="C179" s="116"/>
    </row>
    <row r="180" spans="1:9" ht="31.2" customHeight="1" x14ac:dyDescent="0.3">
      <c r="B180" s="117"/>
      <c r="C180" s="119"/>
    </row>
    <row r="181" spans="1:9" x14ac:dyDescent="0.3"/>
    <row r="182" spans="1:9" x14ac:dyDescent="0.3"/>
    <row r="183" spans="1:9" x14ac:dyDescent="0.3"/>
    <row r="184" spans="1:9" s="5" customFormat="1" ht="30.6" customHeight="1" x14ac:dyDescent="0.3">
      <c r="A184" s="4"/>
      <c r="B184" s="132" t="s">
        <v>589</v>
      </c>
      <c r="C184" s="132"/>
      <c r="D184" s="132"/>
      <c r="E184" s="132"/>
      <c r="F184" s="132"/>
      <c r="G184" s="132"/>
      <c r="H184" s="132"/>
    </row>
    <row r="185" spans="1:9" ht="101.4" customHeight="1" x14ac:dyDescent="0.3">
      <c r="B185" s="130" t="s">
        <v>677</v>
      </c>
      <c r="C185" s="130"/>
      <c r="D185" s="130"/>
      <c r="E185" s="130"/>
      <c r="F185" s="130"/>
      <c r="G185" s="130"/>
      <c r="H185" s="130"/>
    </row>
    <row r="186" spans="1:9" x14ac:dyDescent="0.3"/>
    <row r="187" spans="1:9" ht="27" customHeight="1" x14ac:dyDescent="0.3">
      <c r="B187" s="8"/>
      <c r="C187" s="9" t="s">
        <v>1</v>
      </c>
    </row>
    <row r="188" spans="1:9" ht="27.6" customHeight="1" x14ac:dyDescent="0.3">
      <c r="B188" s="16" t="s">
        <v>191</v>
      </c>
      <c r="C188" s="86"/>
      <c r="I188" s="45"/>
    </row>
    <row r="189" spans="1:9" x14ac:dyDescent="0.3"/>
    <row r="190" spans="1:9" x14ac:dyDescent="0.3">
      <c r="B190" s="46" t="s">
        <v>96</v>
      </c>
    </row>
    <row r="191" spans="1:9" ht="42.6" customHeight="1" x14ac:dyDescent="0.3">
      <c r="B191" s="111" t="s">
        <v>504</v>
      </c>
      <c r="C191" s="113"/>
    </row>
    <row r="192" spans="1:9" ht="42.6" customHeight="1" x14ac:dyDescent="0.3">
      <c r="B192" s="114"/>
      <c r="C192" s="116"/>
    </row>
    <row r="193" spans="2:3" ht="42.6" customHeight="1" x14ac:dyDescent="0.3">
      <c r="B193" s="117"/>
      <c r="C193" s="119"/>
    </row>
    <row r="194" spans="2:3" x14ac:dyDescent="0.3"/>
    <row r="195" spans="2:3" x14ac:dyDescent="0.3"/>
  </sheetData>
  <sheetProtection algorithmName="SHA-512" hashValue="JvUb6ieDvsRFl3YxKbbbKJJeLeycq3Z78pM51PaCFucAUYv8v3yzfyqsYW0TOAHyqccMkiBLcyEDnnv0WEIv5A==" saltValue="pCJLYe7IdI+J8itRAuv70Q==" spinCount="100000" sheet="1" objects="1" scenarios="1"/>
  <mergeCells count="48">
    <mergeCell ref="B165:C167"/>
    <mergeCell ref="B172:H172"/>
    <mergeCell ref="B178:C180"/>
    <mergeCell ref="B185:H185"/>
    <mergeCell ref="B191:C193"/>
    <mergeCell ref="B184:H184"/>
    <mergeCell ref="B150:C152"/>
    <mergeCell ref="B157:H157"/>
    <mergeCell ref="B158:H158"/>
    <mergeCell ref="B159:H159"/>
    <mergeCell ref="B134:E136"/>
    <mergeCell ref="B141:H141"/>
    <mergeCell ref="B142:H142"/>
    <mergeCell ref="B143:H143"/>
    <mergeCell ref="B144:H144"/>
    <mergeCell ref="B113:H113"/>
    <mergeCell ref="B114:H114"/>
    <mergeCell ref="B120:E122"/>
    <mergeCell ref="B127:H127"/>
    <mergeCell ref="B128:H128"/>
    <mergeCell ref="B91:E93"/>
    <mergeCell ref="B98:H98"/>
    <mergeCell ref="B99:H99"/>
    <mergeCell ref="B100:H100"/>
    <mergeCell ref="B106:E108"/>
    <mergeCell ref="B101:H101"/>
    <mergeCell ref="B62:E64"/>
    <mergeCell ref="B77:E79"/>
    <mergeCell ref="B84:H84"/>
    <mergeCell ref="B85:H85"/>
    <mergeCell ref="B69:H69"/>
    <mergeCell ref="B70:H70"/>
    <mergeCell ref="B71:H71"/>
    <mergeCell ref="G1:H1"/>
    <mergeCell ref="B47:E49"/>
    <mergeCell ref="B54:H54"/>
    <mergeCell ref="B55:H55"/>
    <mergeCell ref="B56:H56"/>
    <mergeCell ref="B26:H26"/>
    <mergeCell ref="B27:H27"/>
    <mergeCell ref="B33:E35"/>
    <mergeCell ref="B40:H40"/>
    <mergeCell ref="B41:H41"/>
    <mergeCell ref="B10:H10"/>
    <mergeCell ref="B11:H11"/>
    <mergeCell ref="B12:H12"/>
    <mergeCell ref="B18:E20"/>
    <mergeCell ref="B25:H25"/>
  </mergeCells>
  <dataValidations count="1">
    <dataValidation type="list" showInputMessage="1" showErrorMessage="1" prompt="Selecione uma das opções" sqref="C188" xr:uid="{3BDC8B8D-CDCB-442A-98C2-10BABB5A0986}">
      <formula1>Existência</formula1>
    </dataValidation>
  </dataValidations>
  <hyperlinks>
    <hyperlink ref="G1" location="Resultados!A1" display="Ir para Resultados" xr:uid="{E1DA33EA-BA28-492E-8D4E-FB460807251B}"/>
    <hyperlink ref="D1" location="'OE_B 3.Obj 3.4.Imp'!A1" display="Seguinte" xr:uid="{7254DC88-FF71-40F9-844A-5925083BC527}"/>
    <hyperlink ref="C1" location="'OE_B 3.Obj 3.2.Imp'!A1" display="Anterior" xr:uid="{25405B18-0662-48F8-8BC1-291BB9E5E84E}"/>
    <hyperlink ref="B1" location="Índice!A1" display="Voltar ao Índice" xr:uid="{A6314187-F93B-49E0-9569-5E9B92842502}"/>
  </hyperlink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0E9D5-5088-44E9-ADF7-C092729BF2B2}">
  <sheetPr>
    <tabColor theme="4" tint="0.39997558519241921"/>
  </sheetPr>
  <dimension ref="A1:K80"/>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39.5546875" style="4" customWidth="1"/>
    <col min="3" max="3" width="16.109375" style="4" customWidth="1"/>
    <col min="4" max="4" width="14.109375" style="4" customWidth="1"/>
    <col min="5" max="5" width="13.88671875" style="4" customWidth="1"/>
    <col min="6" max="6" width="6.33203125" style="4" customWidth="1"/>
    <col min="7" max="7" width="18.5546875" style="4" customWidth="1"/>
    <col min="8" max="8" width="10.6640625" style="4" customWidth="1"/>
    <col min="9"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15</v>
      </c>
    </row>
    <row r="4" spans="1:11" ht="7.65" customHeight="1" x14ac:dyDescent="0.3">
      <c r="B4" s="3"/>
    </row>
    <row r="5" spans="1:11" ht="17.399999999999999" x14ac:dyDescent="0.3">
      <c r="B5" s="47" t="s">
        <v>155</v>
      </c>
    </row>
    <row r="6" spans="1:11" x14ac:dyDescent="0.3">
      <c r="C6" s="3"/>
    </row>
    <row r="7" spans="1:11" ht="27" customHeight="1" x14ac:dyDescent="0.3">
      <c r="B7" s="28" t="s">
        <v>192</v>
      </c>
      <c r="C7" s="28"/>
      <c r="D7" s="28"/>
      <c r="E7" s="28"/>
      <c r="F7" s="28"/>
      <c r="G7" s="28"/>
      <c r="H7" s="28"/>
    </row>
    <row r="8" spans="1:11" x14ac:dyDescent="0.3"/>
    <row r="9" spans="1:11" s="5" customFormat="1" ht="27" customHeight="1" x14ac:dyDescent="0.3">
      <c r="A9" s="4"/>
      <c r="B9" s="13" t="s">
        <v>590</v>
      </c>
      <c r="C9" s="13"/>
      <c r="D9" s="30"/>
      <c r="E9" s="30"/>
      <c r="F9" s="30"/>
      <c r="G9" s="30"/>
      <c r="H9" s="30"/>
    </row>
    <row r="10" spans="1:11" x14ac:dyDescent="0.3">
      <c r="B10" s="12"/>
      <c r="C10" s="5"/>
    </row>
    <row r="11" spans="1:11" ht="31.2" x14ac:dyDescent="0.3">
      <c r="B11" s="8"/>
      <c r="C11" s="103" t="s">
        <v>110</v>
      </c>
      <c r="D11" s="103" t="s">
        <v>111</v>
      </c>
      <c r="E11" s="9" t="s">
        <v>81</v>
      </c>
      <c r="K11" s="101" t="s">
        <v>722</v>
      </c>
    </row>
    <row r="12" spans="1:11" ht="26.4" customHeight="1" x14ac:dyDescent="0.3">
      <c r="B12" s="16" t="s">
        <v>193</v>
      </c>
      <c r="C12" s="97"/>
      <c r="D12" s="97"/>
      <c r="E12" s="51" t="str">
        <f>IF(AND(D12="",C12=""),"",IF(AND(D12=0,C12=0),0,IF(AND(D12=0,C12&gt;0),100,(C12/D12-1)*100)))</f>
        <v/>
      </c>
    </row>
    <row r="13" spans="1:11" x14ac:dyDescent="0.3"/>
    <row r="14" spans="1:11" x14ac:dyDescent="0.3">
      <c r="B14" s="48" t="s">
        <v>96</v>
      </c>
      <c r="C14" s="5"/>
    </row>
    <row r="15" spans="1:11" ht="21.6" customHeight="1" x14ac:dyDescent="0.3">
      <c r="B15" s="111" t="s">
        <v>504</v>
      </c>
      <c r="C15" s="112"/>
      <c r="D15" s="112"/>
      <c r="E15" s="113"/>
    </row>
    <row r="16" spans="1:11" ht="21.6" customHeight="1" x14ac:dyDescent="0.3">
      <c r="B16" s="114"/>
      <c r="C16" s="115"/>
      <c r="D16" s="115"/>
      <c r="E16" s="116"/>
    </row>
    <row r="17" spans="1:11" ht="21.6" customHeight="1" x14ac:dyDescent="0.3">
      <c r="B17" s="117"/>
      <c r="C17" s="118"/>
      <c r="D17" s="118"/>
      <c r="E17" s="119"/>
    </row>
    <row r="18" spans="1:11" x14ac:dyDescent="0.3"/>
    <row r="19" spans="1:11" x14ac:dyDescent="0.3"/>
    <row r="20" spans="1:11" x14ac:dyDescent="0.3"/>
    <row r="21" spans="1:11" s="5" customFormat="1" ht="27" customHeight="1" x14ac:dyDescent="0.3">
      <c r="A21" s="4"/>
      <c r="B21" s="13" t="s">
        <v>591</v>
      </c>
      <c r="C21" s="13"/>
      <c r="D21" s="30"/>
      <c r="E21" s="30"/>
      <c r="F21" s="30"/>
      <c r="G21" s="30"/>
      <c r="H21" s="30"/>
    </row>
    <row r="22" spans="1:11" x14ac:dyDescent="0.3">
      <c r="B22" s="130" t="s">
        <v>194</v>
      </c>
      <c r="C22" s="130"/>
      <c r="D22" s="130"/>
      <c r="E22" s="130"/>
      <c r="F22" s="130"/>
      <c r="G22" s="130"/>
      <c r="H22" s="130"/>
    </row>
    <row r="23" spans="1:11" ht="27.6" customHeight="1" x14ac:dyDescent="0.3">
      <c r="B23" s="130" t="s">
        <v>195</v>
      </c>
      <c r="C23" s="130"/>
      <c r="D23" s="130"/>
      <c r="E23" s="130"/>
      <c r="F23" s="130"/>
      <c r="G23" s="130"/>
      <c r="H23" s="130"/>
    </row>
    <row r="24" spans="1:11" x14ac:dyDescent="0.3">
      <c r="B24" s="130" t="s">
        <v>171</v>
      </c>
      <c r="C24" s="130"/>
      <c r="D24" s="130"/>
      <c r="E24" s="130"/>
      <c r="F24" s="130"/>
      <c r="G24" s="130"/>
      <c r="H24" s="130"/>
    </row>
    <row r="25" spans="1:11" x14ac:dyDescent="0.3">
      <c r="B25" s="12"/>
      <c r="C25" s="5"/>
    </row>
    <row r="26" spans="1:11" ht="31.2" x14ac:dyDescent="0.3">
      <c r="B26" s="8"/>
      <c r="C26" s="103" t="s">
        <v>110</v>
      </c>
      <c r="K26" s="101" t="s">
        <v>722</v>
      </c>
    </row>
    <row r="27" spans="1:11" ht="26.4" customHeight="1" x14ac:dyDescent="0.3">
      <c r="B27" s="16" t="s">
        <v>163</v>
      </c>
      <c r="C27" s="97"/>
    </row>
    <row r="28" spans="1:11" x14ac:dyDescent="0.3"/>
    <row r="29" spans="1:11" x14ac:dyDescent="0.3">
      <c r="B29" s="48" t="s">
        <v>96</v>
      </c>
      <c r="C29" s="5"/>
    </row>
    <row r="30" spans="1:11" ht="31.2" customHeight="1" x14ac:dyDescent="0.3">
      <c r="B30" s="111" t="s">
        <v>504</v>
      </c>
      <c r="C30" s="113"/>
    </row>
    <row r="31" spans="1:11" ht="31.2" customHeight="1" x14ac:dyDescent="0.3">
      <c r="B31" s="114"/>
      <c r="C31" s="116"/>
    </row>
    <row r="32" spans="1:11" ht="31.2" customHeight="1" x14ac:dyDescent="0.3">
      <c r="B32" s="117"/>
      <c r="C32" s="119"/>
    </row>
    <row r="33" spans="1:11" x14ac:dyDescent="0.3"/>
    <row r="34" spans="1:11" x14ac:dyDescent="0.3"/>
    <row r="35" spans="1:11" x14ac:dyDescent="0.3"/>
    <row r="36" spans="1:11" s="5" customFormat="1" ht="27" customHeight="1" x14ac:dyDescent="0.3">
      <c r="A36" s="4"/>
      <c r="B36" s="13" t="s">
        <v>592</v>
      </c>
      <c r="C36" s="13"/>
      <c r="D36" s="30"/>
      <c r="E36" s="30"/>
      <c r="F36" s="30"/>
      <c r="G36" s="30"/>
      <c r="H36" s="30"/>
    </row>
    <row r="37" spans="1:11" ht="27.6" customHeight="1" x14ac:dyDescent="0.3">
      <c r="B37" s="130" t="s">
        <v>678</v>
      </c>
      <c r="C37" s="130"/>
      <c r="D37" s="130"/>
      <c r="E37" s="130"/>
      <c r="F37" s="130"/>
      <c r="G37" s="130"/>
      <c r="H37" s="130"/>
    </row>
    <row r="38" spans="1:11" x14ac:dyDescent="0.3">
      <c r="B38" s="130" t="s">
        <v>171</v>
      </c>
      <c r="C38" s="130"/>
      <c r="D38" s="130"/>
      <c r="E38" s="130"/>
      <c r="F38" s="130"/>
      <c r="G38" s="130"/>
      <c r="H38" s="130"/>
    </row>
    <row r="39" spans="1:11" x14ac:dyDescent="0.3">
      <c r="B39" s="12"/>
      <c r="C39" s="5"/>
    </row>
    <row r="40" spans="1:11" ht="31.2" x14ac:dyDescent="0.3">
      <c r="B40" s="8"/>
      <c r="C40" s="103" t="s">
        <v>110</v>
      </c>
      <c r="K40" s="101" t="s">
        <v>722</v>
      </c>
    </row>
    <row r="41" spans="1:11" ht="26.4" customHeight="1" x14ac:dyDescent="0.3">
      <c r="B41" s="16" t="s">
        <v>163</v>
      </c>
      <c r="C41" s="97"/>
    </row>
    <row r="42" spans="1:11" x14ac:dyDescent="0.3"/>
    <row r="43" spans="1:11" x14ac:dyDescent="0.3">
      <c r="B43" s="48" t="s">
        <v>96</v>
      </c>
      <c r="C43" s="5"/>
    </row>
    <row r="44" spans="1:11" ht="31.2" customHeight="1" x14ac:dyDescent="0.3">
      <c r="B44" s="111" t="s">
        <v>504</v>
      </c>
      <c r="C44" s="113"/>
    </row>
    <row r="45" spans="1:11" ht="31.2" customHeight="1" x14ac:dyDescent="0.3">
      <c r="B45" s="114"/>
      <c r="C45" s="116"/>
    </row>
    <row r="46" spans="1:11" ht="31.2" customHeight="1" x14ac:dyDescent="0.3">
      <c r="B46" s="117"/>
      <c r="C46" s="119"/>
    </row>
    <row r="47" spans="1:11" x14ac:dyDescent="0.3"/>
    <row r="48" spans="1:11" x14ac:dyDescent="0.3"/>
    <row r="49" spans="1:11" x14ac:dyDescent="0.3"/>
    <row r="50" spans="1:11" s="5" customFormat="1" ht="27" customHeight="1" x14ac:dyDescent="0.3">
      <c r="A50" s="4"/>
      <c r="B50" s="13" t="s">
        <v>593</v>
      </c>
      <c r="C50" s="13"/>
      <c r="D50" s="30"/>
      <c r="E50" s="30"/>
      <c r="F50" s="30"/>
      <c r="G50" s="30"/>
      <c r="H50" s="30"/>
    </row>
    <row r="51" spans="1:11" ht="15.6" customHeight="1" x14ac:dyDescent="0.3">
      <c r="B51" s="130" t="s">
        <v>196</v>
      </c>
      <c r="C51" s="130"/>
      <c r="D51" s="130"/>
      <c r="E51" s="130"/>
      <c r="F51" s="130"/>
      <c r="G51" s="130"/>
      <c r="H51" s="130"/>
    </row>
    <row r="52" spans="1:11" ht="27.6" customHeight="1" x14ac:dyDescent="0.3">
      <c r="B52" s="130" t="s">
        <v>594</v>
      </c>
      <c r="C52" s="130"/>
      <c r="D52" s="130"/>
      <c r="E52" s="130"/>
      <c r="F52" s="130"/>
      <c r="G52" s="130"/>
      <c r="H52" s="130"/>
    </row>
    <row r="53" spans="1:11" ht="15.6" customHeight="1" x14ac:dyDescent="0.3">
      <c r="B53" s="130" t="s">
        <v>197</v>
      </c>
      <c r="C53" s="130"/>
      <c r="D53" s="130"/>
      <c r="E53" s="130"/>
      <c r="F53" s="130"/>
      <c r="G53" s="130"/>
      <c r="H53" s="130"/>
    </row>
    <row r="54" spans="1:11" x14ac:dyDescent="0.3">
      <c r="B54" s="130" t="s">
        <v>679</v>
      </c>
      <c r="C54" s="130"/>
      <c r="D54" s="130"/>
      <c r="E54" s="130"/>
      <c r="F54" s="130"/>
      <c r="G54" s="130"/>
      <c r="H54" s="130"/>
    </row>
    <row r="55" spans="1:11" x14ac:dyDescent="0.3">
      <c r="B55" s="93" t="s">
        <v>171</v>
      </c>
      <c r="C55" s="93"/>
      <c r="D55" s="93"/>
      <c r="E55" s="93"/>
      <c r="F55" s="93"/>
      <c r="G55" s="93"/>
      <c r="H55" s="93"/>
    </row>
    <row r="56" spans="1:11" x14ac:dyDescent="0.3">
      <c r="B56" s="12"/>
      <c r="C56" s="5"/>
    </row>
    <row r="57" spans="1:11" ht="31.2" x14ac:dyDescent="0.3">
      <c r="B57" s="8"/>
      <c r="C57" s="103" t="s">
        <v>110</v>
      </c>
      <c r="K57" s="101" t="s">
        <v>722</v>
      </c>
    </row>
    <row r="58" spans="1:11" ht="26.4" customHeight="1" x14ac:dyDescent="0.3">
      <c r="B58" s="16" t="s">
        <v>163</v>
      </c>
      <c r="C58" s="97"/>
    </row>
    <row r="59" spans="1:11" x14ac:dyDescent="0.3"/>
    <row r="60" spans="1:11" x14ac:dyDescent="0.3">
      <c r="B60" s="48" t="s">
        <v>96</v>
      </c>
      <c r="C60" s="5"/>
    </row>
    <row r="61" spans="1:11" ht="31.2" customHeight="1" x14ac:dyDescent="0.3">
      <c r="B61" s="111" t="s">
        <v>504</v>
      </c>
      <c r="C61" s="113"/>
    </row>
    <row r="62" spans="1:11" ht="31.2" customHeight="1" x14ac:dyDescent="0.3">
      <c r="B62" s="114"/>
      <c r="C62" s="116"/>
    </row>
    <row r="63" spans="1:11" ht="31.2" customHeight="1" x14ac:dyDescent="0.3">
      <c r="B63" s="117"/>
      <c r="C63" s="119"/>
    </row>
    <row r="64" spans="1:11" x14ac:dyDescent="0.3"/>
    <row r="65" spans="1:11" x14ac:dyDescent="0.3"/>
    <row r="66" spans="1:11" x14ac:dyDescent="0.3"/>
    <row r="67" spans="1:11" s="5" customFormat="1" ht="30" customHeight="1" x14ac:dyDescent="0.3">
      <c r="A67" s="4"/>
      <c r="B67" s="125" t="s">
        <v>595</v>
      </c>
      <c r="C67" s="125"/>
      <c r="D67" s="125"/>
      <c r="E67" s="125"/>
      <c r="F67" s="125"/>
      <c r="G67" s="125"/>
      <c r="H67" s="125"/>
    </row>
    <row r="68" spans="1:11" s="5" customFormat="1" ht="15.6" customHeight="1" x14ac:dyDescent="0.3">
      <c r="A68" s="4"/>
      <c r="B68" s="130" t="s">
        <v>196</v>
      </c>
      <c r="C68" s="130"/>
      <c r="D68" s="130"/>
      <c r="E68" s="130"/>
      <c r="F68" s="130"/>
      <c r="G68" s="130"/>
      <c r="H68" s="130"/>
    </row>
    <row r="69" spans="1:11" ht="15.6" customHeight="1" x14ac:dyDescent="0.3">
      <c r="B69" s="130" t="s">
        <v>198</v>
      </c>
      <c r="C69" s="130"/>
      <c r="D69" s="130"/>
      <c r="E69" s="130"/>
      <c r="F69" s="130"/>
      <c r="G69" s="130"/>
      <c r="H69" s="130"/>
    </row>
    <row r="70" spans="1:11" x14ac:dyDescent="0.3">
      <c r="B70" s="130" t="s">
        <v>171</v>
      </c>
      <c r="C70" s="130"/>
      <c r="D70" s="130"/>
      <c r="E70" s="130"/>
      <c r="F70" s="130"/>
      <c r="G70" s="130"/>
      <c r="H70" s="130"/>
    </row>
    <row r="71" spans="1:11" x14ac:dyDescent="0.3">
      <c r="B71" s="12"/>
      <c r="C71" s="5"/>
    </row>
    <row r="72" spans="1:11" ht="31.2" x14ac:dyDescent="0.3">
      <c r="B72" s="8"/>
      <c r="C72" s="103" t="s">
        <v>110</v>
      </c>
      <c r="K72" s="101" t="s">
        <v>722</v>
      </c>
    </row>
    <row r="73" spans="1:11" ht="26.4" customHeight="1" x14ac:dyDescent="0.3">
      <c r="B73" s="16" t="s">
        <v>163</v>
      </c>
      <c r="C73" s="97"/>
    </row>
    <row r="74" spans="1:11" x14ac:dyDescent="0.3"/>
    <row r="75" spans="1:11" x14ac:dyDescent="0.3">
      <c r="B75" s="48" t="s">
        <v>96</v>
      </c>
      <c r="C75" s="5"/>
    </row>
    <row r="76" spans="1:11" ht="31.2" customHeight="1" x14ac:dyDescent="0.3">
      <c r="B76" s="111" t="s">
        <v>504</v>
      </c>
      <c r="C76" s="113"/>
    </row>
    <row r="77" spans="1:11" ht="31.2" customHeight="1" x14ac:dyDescent="0.3">
      <c r="B77" s="114"/>
      <c r="C77" s="116"/>
    </row>
    <row r="78" spans="1:11" ht="31.2" customHeight="1" x14ac:dyDescent="0.3">
      <c r="B78" s="117"/>
      <c r="C78" s="119"/>
    </row>
    <row r="79" spans="1:11" x14ac:dyDescent="0.3"/>
    <row r="80" spans="1:11" x14ac:dyDescent="0.3"/>
  </sheetData>
  <sheetProtection algorithmName="SHA-512" hashValue="lH6mW31RMCGgJgGWmz6Rn4YcvNNSovm7e6iBxErOSJg5qmmPOsz6//LRUc5GpmBjxF05v9pA+UoDo6KMTh3/yg==" saltValue="h/zfsRc17m911z37hbgefw==" spinCount="100000" sheet="1" objects="1" scenarios="1"/>
  <mergeCells count="19">
    <mergeCell ref="B54:H54"/>
    <mergeCell ref="B61:C63"/>
    <mergeCell ref="B69:H69"/>
    <mergeCell ref="B70:H70"/>
    <mergeCell ref="B76:C78"/>
    <mergeCell ref="B67:H67"/>
    <mergeCell ref="B68:H68"/>
    <mergeCell ref="G1:H1"/>
    <mergeCell ref="B53:H53"/>
    <mergeCell ref="B15:E17"/>
    <mergeCell ref="B22:H22"/>
    <mergeCell ref="B23:H23"/>
    <mergeCell ref="B24:H24"/>
    <mergeCell ref="B30:C32"/>
    <mergeCell ref="B37:H37"/>
    <mergeCell ref="B38:H38"/>
    <mergeCell ref="B44:C46"/>
    <mergeCell ref="B51:H51"/>
    <mergeCell ref="B52:H52"/>
  </mergeCells>
  <hyperlinks>
    <hyperlink ref="G1" location="Resultados!A1" display="Ir para Resultados" xr:uid="{01F33B63-5F38-4984-B336-2D6978057533}"/>
    <hyperlink ref="D1" location="'OE_B 3.Obj 3.5.Imp'!A1" display="Seguinte" xr:uid="{AFBC2FF5-5E31-4B8E-8131-B142DB119CBF}"/>
    <hyperlink ref="C1" location="'OE_B 3.Obj 3.3.Imp'!A1" display="Anterior" xr:uid="{B4323B2C-B681-488D-99BC-4089ADFF6BCA}"/>
    <hyperlink ref="B1" location="Índice!A1" display="Voltar ao Índice" xr:uid="{E5C2A0CD-B492-4EFE-889B-60F560B48DAD}"/>
  </hyperlink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F966-815B-4BAE-8538-F04747CCCA7A}">
  <sheetPr>
    <tabColor theme="4" tint="0.39997558519241921"/>
  </sheetPr>
  <dimension ref="A1:I33"/>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0.6640625" style="4" customWidth="1"/>
    <col min="3" max="3" width="17.6640625" style="4" customWidth="1"/>
    <col min="4" max="4" width="15.6640625" style="4" customWidth="1"/>
    <col min="5" max="5" width="13.88671875" style="4" customWidth="1"/>
    <col min="6" max="6" width="5.6640625" style="4" customWidth="1"/>
    <col min="7" max="7" width="16.44140625" style="4" customWidth="1"/>
    <col min="8" max="9" width="8.88671875" style="4" customWidth="1"/>
    <col min="10" max="16384" width="8.88671875" style="4" hidden="1"/>
  </cols>
  <sheetData>
    <row r="1" spans="1:9" s="74" customFormat="1" ht="21" customHeight="1" x14ac:dyDescent="0.3">
      <c r="B1" s="75" t="s">
        <v>519</v>
      </c>
      <c r="C1" s="78" t="s">
        <v>515</v>
      </c>
      <c r="D1" s="78" t="s">
        <v>514</v>
      </c>
      <c r="E1" s="77"/>
      <c r="F1" s="77"/>
      <c r="G1" s="121" t="s">
        <v>516</v>
      </c>
      <c r="H1" s="121"/>
    </row>
    <row r="2" spans="1:9" x14ac:dyDescent="0.3"/>
    <row r="3" spans="1:9" ht="17.399999999999999" x14ac:dyDescent="0.3">
      <c r="B3" s="47" t="s">
        <v>15</v>
      </c>
    </row>
    <row r="4" spans="1:9" ht="7.65" customHeight="1" x14ac:dyDescent="0.3">
      <c r="B4" s="3"/>
    </row>
    <row r="5" spans="1:9" ht="17.399999999999999" x14ac:dyDescent="0.3">
      <c r="B5" s="47" t="s">
        <v>155</v>
      </c>
    </row>
    <row r="6" spans="1:9" x14ac:dyDescent="0.3">
      <c r="C6" s="3"/>
    </row>
    <row r="7" spans="1:9" ht="27" customHeight="1" x14ac:dyDescent="0.3">
      <c r="B7" s="28" t="s">
        <v>199</v>
      </c>
      <c r="C7" s="28"/>
      <c r="D7" s="28"/>
      <c r="E7" s="28"/>
      <c r="F7" s="28"/>
      <c r="G7" s="28"/>
      <c r="H7" s="28"/>
    </row>
    <row r="8" spans="1:9" x14ac:dyDescent="0.3"/>
    <row r="9" spans="1:9" s="5" customFormat="1" ht="33.6" customHeight="1" x14ac:dyDescent="0.3">
      <c r="A9" s="4"/>
      <c r="B9" s="132" t="s">
        <v>596</v>
      </c>
      <c r="C9" s="132"/>
      <c r="D9" s="132"/>
      <c r="E9" s="132"/>
      <c r="F9" s="132"/>
      <c r="G9" s="132"/>
      <c r="H9" s="132"/>
    </row>
    <row r="10" spans="1:9" ht="117" customHeight="1" x14ac:dyDescent="0.3">
      <c r="B10" s="122" t="s">
        <v>680</v>
      </c>
      <c r="C10" s="122"/>
      <c r="D10" s="122"/>
      <c r="E10" s="122"/>
      <c r="F10" s="122"/>
      <c r="G10" s="122"/>
      <c r="H10" s="122"/>
    </row>
    <row r="11" spans="1:9" x14ac:dyDescent="0.3"/>
    <row r="12" spans="1:9" ht="27" customHeight="1" x14ac:dyDescent="0.3">
      <c r="B12" s="8"/>
      <c r="C12" s="9" t="s">
        <v>1</v>
      </c>
    </row>
    <row r="13" spans="1:9" ht="28.65" customHeight="1" x14ac:dyDescent="0.3">
      <c r="B13" s="16" t="s">
        <v>200</v>
      </c>
      <c r="C13" s="86"/>
      <c r="I13" s="45"/>
    </row>
    <row r="14" spans="1:9" x14ac:dyDescent="0.3"/>
    <row r="15" spans="1:9" x14ac:dyDescent="0.3">
      <c r="B15" s="46" t="s">
        <v>96</v>
      </c>
    </row>
    <row r="16" spans="1:9" ht="42.6" customHeight="1" x14ac:dyDescent="0.3">
      <c r="B16" s="111" t="s">
        <v>504</v>
      </c>
      <c r="C16" s="113"/>
    </row>
    <row r="17" spans="1:9" ht="42.6" customHeight="1" x14ac:dyDescent="0.3">
      <c r="B17" s="114"/>
      <c r="C17" s="116"/>
    </row>
    <row r="18" spans="1:9" ht="42.6" customHeight="1" x14ac:dyDescent="0.3">
      <c r="B18" s="117"/>
      <c r="C18" s="119"/>
    </row>
    <row r="19" spans="1:9" x14ac:dyDescent="0.3"/>
    <row r="20" spans="1:9" x14ac:dyDescent="0.3"/>
    <row r="21" spans="1:9" x14ac:dyDescent="0.3"/>
    <row r="22" spans="1:9" s="5" customFormat="1" ht="28.95" customHeight="1" x14ac:dyDescent="0.3">
      <c r="A22" s="4"/>
      <c r="B22" s="132" t="s">
        <v>733</v>
      </c>
      <c r="C22" s="132"/>
      <c r="D22" s="132"/>
      <c r="E22" s="132"/>
      <c r="F22" s="132"/>
      <c r="G22" s="132"/>
      <c r="H22" s="132"/>
    </row>
    <row r="23" spans="1:9" ht="111.6" customHeight="1" x14ac:dyDescent="0.3">
      <c r="B23" s="122" t="s">
        <v>201</v>
      </c>
      <c r="C23" s="122"/>
      <c r="D23" s="122"/>
      <c r="E23" s="122"/>
      <c r="F23" s="122"/>
      <c r="G23" s="122"/>
      <c r="H23" s="122"/>
    </row>
    <row r="24" spans="1:9" x14ac:dyDescent="0.3"/>
    <row r="25" spans="1:9" ht="27" customHeight="1" x14ac:dyDescent="0.3">
      <c r="B25" s="8"/>
      <c r="C25" s="9" t="s">
        <v>1</v>
      </c>
    </row>
    <row r="26" spans="1:9" ht="33" customHeight="1" x14ac:dyDescent="0.3">
      <c r="B26" s="16" t="s">
        <v>202</v>
      </c>
      <c r="C26" s="86"/>
      <c r="I26" s="45"/>
    </row>
    <row r="27" spans="1:9" x14ac:dyDescent="0.3"/>
    <row r="28" spans="1:9" x14ac:dyDescent="0.3">
      <c r="B28" s="46" t="s">
        <v>96</v>
      </c>
    </row>
    <row r="29" spans="1:9" ht="42.6" customHeight="1" x14ac:dyDescent="0.3">
      <c r="B29" s="111" t="s">
        <v>504</v>
      </c>
      <c r="C29" s="113"/>
    </row>
    <row r="30" spans="1:9" ht="42.6" customHeight="1" x14ac:dyDescent="0.3">
      <c r="B30" s="114"/>
      <c r="C30" s="116"/>
    </row>
    <row r="31" spans="1:9" ht="42.6" customHeight="1" x14ac:dyDescent="0.3">
      <c r="B31" s="117"/>
      <c r="C31" s="119"/>
    </row>
    <row r="32" spans="1:9" x14ac:dyDescent="0.3"/>
    <row r="33" x14ac:dyDescent="0.3"/>
  </sheetData>
  <sheetProtection algorithmName="SHA-512" hashValue="jp1YJxuKUECRZnCAOkl7mllpgm+4not3ymfA8g2nm8ORjF8c4X9uYH1h/eiyRjKeFGPBlLz2MNLdwoIC8KMNrw==" saltValue="cCiLnyTGtGZgHsYCZ9qD4A==" spinCount="100000" sheet="1" objects="1" scenarios="1"/>
  <mergeCells count="7">
    <mergeCell ref="G1:H1"/>
    <mergeCell ref="B9:H9"/>
    <mergeCell ref="B16:C18"/>
    <mergeCell ref="B22:H22"/>
    <mergeCell ref="B29:C31"/>
    <mergeCell ref="B10:H10"/>
    <mergeCell ref="B23:H23"/>
  </mergeCells>
  <dataValidations count="1">
    <dataValidation type="list" showInputMessage="1" showErrorMessage="1" prompt="Selecione uma das opções" sqref="C13 C26" xr:uid="{D02675CC-D368-4FC0-BBF2-34232902CADE}">
      <formula1>Existência</formula1>
    </dataValidation>
  </dataValidations>
  <hyperlinks>
    <hyperlink ref="G1" location="Resultados!A1" display="Ir para Resultados" xr:uid="{4036BF23-43FE-49D6-AECF-9C4B33F5407B}"/>
    <hyperlink ref="D1" location="'OE_B 4.Obj 4.1.Imp'!A1" display="Seguinte" xr:uid="{0199C3FD-2AEC-48CE-A2BE-DBA064FFEFEF}"/>
    <hyperlink ref="C1" location="'OE_B 3.Obj 3.4.Imp'!A1" display="Anterior" xr:uid="{3A8F80A0-B0F0-4C84-8906-C553938BE0E1}"/>
    <hyperlink ref="B1" location="Índice!A1" display="Voltar ao Índice" xr:uid="{4D0F8E26-9460-4AE9-AE4E-0DEF8FDCE0A8}"/>
  </hyperlink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0DEF8-B87F-48A4-A07D-A795AEEE3E27}">
  <sheetPr>
    <tabColor theme="9" tint="0.39997558519241921"/>
  </sheetPr>
  <dimension ref="A1:K61"/>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39.5546875" style="4" customWidth="1"/>
    <col min="3" max="3" width="16.88671875" style="4" customWidth="1"/>
    <col min="4" max="5" width="13.88671875" style="4" customWidth="1"/>
    <col min="6" max="6" width="9" style="4" customWidth="1"/>
    <col min="7" max="7" width="16.44140625" style="4" customWidth="1"/>
    <col min="8" max="8" width="9.44140625" style="4" customWidth="1"/>
    <col min="9"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15</v>
      </c>
    </row>
    <row r="4" spans="1:11" ht="7.65" customHeight="1" x14ac:dyDescent="0.3">
      <c r="B4" s="3"/>
    </row>
    <row r="5" spans="1:11" ht="17.399999999999999" x14ac:dyDescent="0.3">
      <c r="B5" s="47" t="s">
        <v>203</v>
      </c>
    </row>
    <row r="6" spans="1:11" x14ac:dyDescent="0.3">
      <c r="C6" s="3"/>
    </row>
    <row r="7" spans="1:11" ht="27" customHeight="1" x14ac:dyDescent="0.3">
      <c r="B7" s="28" t="s">
        <v>204</v>
      </c>
      <c r="C7" s="28"/>
      <c r="D7" s="28"/>
      <c r="E7" s="28"/>
      <c r="F7" s="28"/>
      <c r="G7" s="28"/>
      <c r="H7" s="28"/>
    </row>
    <row r="8" spans="1:11" x14ac:dyDescent="0.3">
      <c r="C8" s="3"/>
    </row>
    <row r="9" spans="1:11" s="5" customFormat="1" ht="27" customHeight="1" x14ac:dyDescent="0.3">
      <c r="A9" s="4"/>
      <c r="B9" s="13" t="s">
        <v>598</v>
      </c>
      <c r="C9" s="13"/>
      <c r="D9" s="30"/>
      <c r="E9" s="30"/>
      <c r="F9" s="30"/>
      <c r="G9" s="30"/>
      <c r="H9" s="30"/>
    </row>
    <row r="10" spans="1:11" ht="15.6" customHeight="1" x14ac:dyDescent="0.3">
      <c r="B10" s="133" t="s">
        <v>597</v>
      </c>
      <c r="C10" s="133"/>
      <c r="D10" s="133"/>
      <c r="E10" s="133"/>
      <c r="F10" s="133"/>
      <c r="G10" s="133"/>
      <c r="H10" s="133"/>
    </row>
    <row r="11" spans="1:11" x14ac:dyDescent="0.3">
      <c r="B11" s="133" t="s">
        <v>171</v>
      </c>
      <c r="C11" s="133"/>
      <c r="D11" s="133"/>
      <c r="E11" s="133"/>
      <c r="F11" s="133"/>
      <c r="G11" s="133"/>
      <c r="H11" s="133"/>
    </row>
    <row r="12" spans="1:11" x14ac:dyDescent="0.3">
      <c r="B12" s="5"/>
    </row>
    <row r="13" spans="1:11" ht="31.2" x14ac:dyDescent="0.3">
      <c r="B13" s="8"/>
      <c r="C13" s="103" t="s">
        <v>110</v>
      </c>
      <c r="K13" s="101" t="s">
        <v>722</v>
      </c>
    </row>
    <row r="14" spans="1:11" ht="26.4" customHeight="1" x14ac:dyDescent="0.3">
      <c r="B14" s="7" t="s">
        <v>163</v>
      </c>
      <c r="C14" s="97"/>
    </row>
    <row r="15" spans="1:11" x14ac:dyDescent="0.3">
      <c r="C15" s="3"/>
    </row>
    <row r="16" spans="1:11" x14ac:dyDescent="0.3">
      <c r="B16" s="48" t="s">
        <v>96</v>
      </c>
      <c r="C16" s="5"/>
    </row>
    <row r="17" spans="1:11" ht="31.2" customHeight="1" x14ac:dyDescent="0.3">
      <c r="B17" s="111" t="s">
        <v>504</v>
      </c>
      <c r="C17" s="113"/>
    </row>
    <row r="18" spans="1:11" ht="31.2" customHeight="1" x14ac:dyDescent="0.3">
      <c r="B18" s="114"/>
      <c r="C18" s="116"/>
    </row>
    <row r="19" spans="1:11" ht="31.2" customHeight="1" x14ac:dyDescent="0.3">
      <c r="B19" s="117"/>
      <c r="C19" s="119"/>
    </row>
    <row r="20" spans="1:11" x14ac:dyDescent="0.3">
      <c r="C20" s="3"/>
    </row>
    <row r="21" spans="1:11" x14ac:dyDescent="0.3">
      <c r="C21" s="3"/>
    </row>
    <row r="22" spans="1:11" x14ac:dyDescent="0.3">
      <c r="C22" s="3"/>
    </row>
    <row r="23" spans="1:11" s="5" customFormat="1" ht="27" customHeight="1" x14ac:dyDescent="0.3">
      <c r="A23" s="4"/>
      <c r="B23" s="13" t="s">
        <v>599</v>
      </c>
      <c r="C23" s="13"/>
      <c r="D23" s="30"/>
      <c r="E23" s="30"/>
      <c r="F23" s="30"/>
      <c r="G23" s="30"/>
      <c r="H23" s="30"/>
    </row>
    <row r="24" spans="1:11" ht="15.6" customHeight="1" x14ac:dyDescent="0.3">
      <c r="B24" s="133" t="s">
        <v>681</v>
      </c>
      <c r="C24" s="133"/>
      <c r="D24" s="133"/>
      <c r="E24" s="133"/>
      <c r="F24" s="133"/>
      <c r="G24" s="133"/>
      <c r="H24" s="133"/>
    </row>
    <row r="25" spans="1:11" x14ac:dyDescent="0.3">
      <c r="B25" s="5"/>
    </row>
    <row r="26" spans="1:11" ht="30" customHeight="1" x14ac:dyDescent="0.3">
      <c r="B26" s="8"/>
      <c r="C26" s="103" t="s">
        <v>110</v>
      </c>
      <c r="K26" s="101" t="s">
        <v>722</v>
      </c>
    </row>
    <row r="27" spans="1:11" ht="26.4" customHeight="1" x14ac:dyDescent="0.3">
      <c r="B27" s="7" t="s">
        <v>83</v>
      </c>
      <c r="C27" s="97"/>
    </row>
    <row r="28" spans="1:11" x14ac:dyDescent="0.3">
      <c r="C28" s="3"/>
    </row>
    <row r="29" spans="1:11" x14ac:dyDescent="0.3">
      <c r="B29" s="48" t="s">
        <v>96</v>
      </c>
      <c r="C29" s="5"/>
    </row>
    <row r="30" spans="1:11" ht="31.2" customHeight="1" x14ac:dyDescent="0.3">
      <c r="B30" s="111" t="s">
        <v>504</v>
      </c>
      <c r="C30" s="113"/>
    </row>
    <row r="31" spans="1:11" ht="31.2" customHeight="1" x14ac:dyDescent="0.3">
      <c r="B31" s="114"/>
      <c r="C31" s="116"/>
    </row>
    <row r="32" spans="1:11" ht="31.2" customHeight="1" x14ac:dyDescent="0.3">
      <c r="B32" s="117"/>
      <c r="C32" s="119"/>
    </row>
    <row r="33" spans="1:11" x14ac:dyDescent="0.3">
      <c r="C33" s="3"/>
    </row>
    <row r="34" spans="1:11" x14ac:dyDescent="0.3">
      <c r="C34" s="3"/>
    </row>
    <row r="35" spans="1:11" x14ac:dyDescent="0.3">
      <c r="C35" s="3"/>
    </row>
    <row r="36" spans="1:11" s="5" customFormat="1" ht="27" customHeight="1" x14ac:dyDescent="0.3">
      <c r="A36" s="4"/>
      <c r="B36" s="13" t="s">
        <v>600</v>
      </c>
      <c r="C36" s="13"/>
      <c r="D36" s="30"/>
      <c r="E36" s="30"/>
      <c r="F36" s="30"/>
      <c r="G36" s="30"/>
      <c r="H36" s="30"/>
    </row>
    <row r="37" spans="1:11" ht="28.95" customHeight="1" x14ac:dyDescent="0.3">
      <c r="B37" s="133" t="s">
        <v>205</v>
      </c>
      <c r="C37" s="133"/>
      <c r="D37" s="133"/>
      <c r="E37" s="133"/>
      <c r="F37" s="133"/>
      <c r="G37" s="133"/>
      <c r="H37" s="133"/>
    </row>
    <row r="38" spans="1:11" x14ac:dyDescent="0.3">
      <c r="B38" s="133" t="s">
        <v>171</v>
      </c>
      <c r="C38" s="133"/>
      <c r="D38" s="133"/>
      <c r="E38" s="133"/>
      <c r="F38" s="133"/>
      <c r="G38" s="133"/>
      <c r="H38" s="133"/>
    </row>
    <row r="39" spans="1:11" x14ac:dyDescent="0.3">
      <c r="B39" s="5"/>
    </row>
    <row r="40" spans="1:11" ht="31.2" x14ac:dyDescent="0.3">
      <c r="B40" s="8"/>
      <c r="C40" s="103" t="s">
        <v>110</v>
      </c>
      <c r="K40" s="101" t="s">
        <v>722</v>
      </c>
    </row>
    <row r="41" spans="1:11" ht="26.4" customHeight="1" x14ac:dyDescent="0.3">
      <c r="B41" s="7" t="s">
        <v>163</v>
      </c>
      <c r="C41" s="97"/>
    </row>
    <row r="42" spans="1:11" x14ac:dyDescent="0.3">
      <c r="C42" s="3"/>
    </row>
    <row r="43" spans="1:11" x14ac:dyDescent="0.3">
      <c r="B43" s="48" t="s">
        <v>96</v>
      </c>
      <c r="C43" s="5"/>
    </row>
    <row r="44" spans="1:11" ht="31.2" customHeight="1" x14ac:dyDescent="0.3">
      <c r="B44" s="111" t="s">
        <v>504</v>
      </c>
      <c r="C44" s="113"/>
    </row>
    <row r="45" spans="1:11" ht="31.2" customHeight="1" x14ac:dyDescent="0.3">
      <c r="B45" s="114"/>
      <c r="C45" s="116"/>
    </row>
    <row r="46" spans="1:11" ht="31.2" customHeight="1" x14ac:dyDescent="0.3">
      <c r="B46" s="117"/>
      <c r="C46" s="119"/>
    </row>
    <row r="47" spans="1:11" x14ac:dyDescent="0.3">
      <c r="C47" s="3"/>
    </row>
    <row r="48" spans="1:11" x14ac:dyDescent="0.3">
      <c r="C48" s="3"/>
    </row>
    <row r="49" spans="1:11" x14ac:dyDescent="0.3">
      <c r="C49" s="3"/>
    </row>
    <row r="50" spans="1:11" s="5" customFormat="1" ht="27" customHeight="1" x14ac:dyDescent="0.3">
      <c r="A50" s="4"/>
      <c r="B50" s="13" t="s">
        <v>601</v>
      </c>
      <c r="C50" s="13"/>
      <c r="D50" s="30"/>
      <c r="E50" s="30"/>
      <c r="F50" s="30"/>
      <c r="G50" s="30"/>
      <c r="H50" s="30"/>
    </row>
    <row r="51" spans="1:11" ht="28.95" customHeight="1" x14ac:dyDescent="0.3">
      <c r="B51" s="133" t="s">
        <v>206</v>
      </c>
      <c r="C51" s="133"/>
      <c r="D51" s="133"/>
      <c r="E51" s="133"/>
      <c r="F51" s="133"/>
      <c r="G51" s="133"/>
      <c r="H51" s="133"/>
    </row>
    <row r="52" spans="1:11" x14ac:dyDescent="0.3">
      <c r="B52" s="5"/>
    </row>
    <row r="53" spans="1:11" ht="31.2" x14ac:dyDescent="0.3">
      <c r="B53" s="8"/>
      <c r="C53" s="103" t="s">
        <v>110</v>
      </c>
      <c r="K53" s="101" t="s">
        <v>722</v>
      </c>
    </row>
    <row r="54" spans="1:11" ht="26.4" customHeight="1" x14ac:dyDescent="0.3">
      <c r="B54" s="7" t="s">
        <v>83</v>
      </c>
      <c r="C54" s="97"/>
    </row>
    <row r="55" spans="1:11" x14ac:dyDescent="0.3">
      <c r="C55" s="3"/>
    </row>
    <row r="56" spans="1:11" x14ac:dyDescent="0.3">
      <c r="B56" s="48" t="s">
        <v>96</v>
      </c>
      <c r="C56" s="5"/>
    </row>
    <row r="57" spans="1:11" ht="31.2" customHeight="1" x14ac:dyDescent="0.3">
      <c r="B57" s="111" t="s">
        <v>504</v>
      </c>
      <c r="C57" s="113"/>
    </row>
    <row r="58" spans="1:11" ht="31.2" customHeight="1" x14ac:dyDescent="0.3">
      <c r="B58" s="114"/>
      <c r="C58" s="116"/>
    </row>
    <row r="59" spans="1:11" ht="31.2" customHeight="1" x14ac:dyDescent="0.3">
      <c r="B59" s="117"/>
      <c r="C59" s="119"/>
    </row>
    <row r="60" spans="1:11" x14ac:dyDescent="0.3"/>
    <row r="61" spans="1:11" x14ac:dyDescent="0.3"/>
  </sheetData>
  <sheetProtection algorithmName="SHA-512" hashValue="K5OGoruWQ0AnOqazIxRQly+j6uEp1Xwu0O5mCHj3uGJnXGAv29ByguBEW8+g3JVjomFlpGyJoqL//zjaC3Hibg==" saltValue="543LL6MDEuuFf8XorRPFcg==" spinCount="100000" sheet="1" objects="1" scenarios="1"/>
  <mergeCells count="11">
    <mergeCell ref="G1:H1"/>
    <mergeCell ref="B57:C59"/>
    <mergeCell ref="B10:H10"/>
    <mergeCell ref="B11:H11"/>
    <mergeCell ref="B24:H24"/>
    <mergeCell ref="B37:H37"/>
    <mergeCell ref="B38:H38"/>
    <mergeCell ref="B51:H51"/>
    <mergeCell ref="B17:C19"/>
    <mergeCell ref="B30:C32"/>
    <mergeCell ref="B44:C46"/>
  </mergeCells>
  <hyperlinks>
    <hyperlink ref="G1" location="Resultados!A1" display="Ir para Resultados" xr:uid="{A7D9BCA1-CDE9-48B3-8ABE-16ECD8369DFA}"/>
    <hyperlink ref="D1" location="'OE_B 4.Obj 4.2.Imp'!A1" display="Seguinte" xr:uid="{46B14860-AC7B-4297-8A42-314934ADE4D0}"/>
    <hyperlink ref="C1" location="'OE_B 3.Obj 3.5.Imp'!A1" display="Anterior" xr:uid="{DA9A0E8C-15B3-4957-9935-2C0AA2DF58BF}"/>
    <hyperlink ref="B1" location="Índice!A1" display="Voltar ao Índice" xr:uid="{BB93B003-D861-43F5-BC3B-CC7535A44F7A}"/>
  </hyperlink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42822-6B29-4D2D-8FA8-97679B897827}">
  <sheetPr>
    <tabColor theme="9" tint="0.39997558519241921"/>
  </sheetPr>
  <dimension ref="A1:K64"/>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0.88671875" style="4" customWidth="1"/>
    <col min="3" max="3" width="15.88671875" style="4" customWidth="1"/>
    <col min="4" max="5" width="13.88671875" style="4" customWidth="1"/>
    <col min="6" max="6" width="6.6640625" style="4" customWidth="1"/>
    <col min="7" max="7" width="17.44140625" style="4" customWidth="1"/>
    <col min="8" max="8" width="10.6640625" style="4" customWidth="1"/>
    <col min="9"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15</v>
      </c>
    </row>
    <row r="4" spans="1:11" ht="7.65" customHeight="1" x14ac:dyDescent="0.3">
      <c r="B4" s="3"/>
    </row>
    <row r="5" spans="1:11" ht="17.399999999999999" x14ac:dyDescent="0.3">
      <c r="B5" s="47" t="s">
        <v>203</v>
      </c>
    </row>
    <row r="6" spans="1:11" x14ac:dyDescent="0.3">
      <c r="C6" s="3"/>
    </row>
    <row r="7" spans="1:11" ht="27" customHeight="1" x14ac:dyDescent="0.3">
      <c r="B7" s="28" t="s">
        <v>207</v>
      </c>
      <c r="C7" s="28"/>
      <c r="D7" s="28"/>
      <c r="E7" s="28"/>
      <c r="F7" s="28"/>
      <c r="G7" s="28"/>
      <c r="H7" s="28"/>
    </row>
    <row r="8" spans="1:11" x14ac:dyDescent="0.3">
      <c r="C8" s="3"/>
    </row>
    <row r="9" spans="1:11" s="5" customFormat="1" ht="27" customHeight="1" x14ac:dyDescent="0.3">
      <c r="A9" s="4"/>
      <c r="B9" s="13" t="s">
        <v>602</v>
      </c>
      <c r="C9" s="13"/>
      <c r="D9" s="30"/>
      <c r="E9" s="30"/>
      <c r="F9" s="30"/>
      <c r="G9" s="30"/>
      <c r="H9" s="30"/>
    </row>
    <row r="10" spans="1:11" ht="15.6" customHeight="1" x14ac:dyDescent="0.3">
      <c r="B10" s="133" t="s">
        <v>208</v>
      </c>
      <c r="C10" s="133"/>
      <c r="D10" s="133"/>
      <c r="E10" s="133"/>
      <c r="F10" s="133"/>
      <c r="G10" s="133"/>
      <c r="H10" s="133"/>
    </row>
    <row r="11" spans="1:11" ht="15.6" customHeight="1" x14ac:dyDescent="0.3">
      <c r="B11" s="133" t="s">
        <v>209</v>
      </c>
      <c r="C11" s="133"/>
      <c r="D11" s="133"/>
      <c r="E11" s="133"/>
      <c r="F11" s="133"/>
      <c r="G11" s="133"/>
      <c r="H11" s="133"/>
    </row>
    <row r="12" spans="1:11" x14ac:dyDescent="0.3">
      <c r="B12" s="133" t="s">
        <v>171</v>
      </c>
      <c r="C12" s="133"/>
      <c r="D12" s="133"/>
      <c r="E12" s="133"/>
      <c r="F12" s="133"/>
      <c r="G12" s="133"/>
      <c r="H12" s="133"/>
    </row>
    <row r="13" spans="1:11" ht="15.6" customHeight="1" x14ac:dyDescent="0.3">
      <c r="B13" s="133" t="s">
        <v>210</v>
      </c>
      <c r="C13" s="133"/>
      <c r="D13" s="133"/>
      <c r="E13" s="133"/>
      <c r="F13" s="133"/>
      <c r="G13" s="133"/>
      <c r="H13" s="133"/>
    </row>
    <row r="14" spans="1:11" x14ac:dyDescent="0.3">
      <c r="B14" s="5"/>
    </row>
    <row r="15" spans="1:11" ht="31.2" x14ac:dyDescent="0.3">
      <c r="B15" s="8"/>
      <c r="C15" s="103" t="s">
        <v>110</v>
      </c>
      <c r="K15" s="101" t="s">
        <v>722</v>
      </c>
    </row>
    <row r="16" spans="1:11" ht="26.4" customHeight="1" x14ac:dyDescent="0.3">
      <c r="B16" s="7" t="s">
        <v>163</v>
      </c>
      <c r="C16" s="97"/>
    </row>
    <row r="17" spans="1:11" x14ac:dyDescent="0.3">
      <c r="C17" s="3"/>
    </row>
    <row r="18" spans="1:11" x14ac:dyDescent="0.3">
      <c r="B18" s="48" t="s">
        <v>96</v>
      </c>
      <c r="C18" s="5"/>
    </row>
    <row r="19" spans="1:11" ht="31.2" customHeight="1" x14ac:dyDescent="0.3">
      <c r="B19" s="111"/>
      <c r="C19" s="113"/>
    </row>
    <row r="20" spans="1:11" ht="31.2" customHeight="1" x14ac:dyDescent="0.3">
      <c r="B20" s="114"/>
      <c r="C20" s="116"/>
    </row>
    <row r="21" spans="1:11" ht="31.2" customHeight="1" x14ac:dyDescent="0.3">
      <c r="B21" s="117"/>
      <c r="C21" s="119"/>
    </row>
    <row r="22" spans="1:11" x14ac:dyDescent="0.3">
      <c r="C22" s="3"/>
    </row>
    <row r="23" spans="1:11" x14ac:dyDescent="0.3">
      <c r="C23" s="3"/>
    </row>
    <row r="24" spans="1:11" x14ac:dyDescent="0.3">
      <c r="C24" s="3"/>
    </row>
    <row r="25" spans="1:11" s="5" customFormat="1" ht="27" customHeight="1" x14ac:dyDescent="0.3">
      <c r="A25" s="4"/>
      <c r="B25" s="13" t="s">
        <v>603</v>
      </c>
      <c r="C25" s="13"/>
      <c r="D25" s="30"/>
      <c r="E25" s="30"/>
      <c r="F25" s="30"/>
      <c r="G25" s="30"/>
      <c r="H25" s="30"/>
    </row>
    <row r="26" spans="1:11" ht="15.6" customHeight="1" x14ac:dyDescent="0.3">
      <c r="B26" s="133" t="s">
        <v>211</v>
      </c>
      <c r="C26" s="133"/>
      <c r="D26" s="133"/>
      <c r="E26" s="133"/>
      <c r="F26" s="133"/>
      <c r="G26" s="133"/>
      <c r="H26" s="133"/>
    </row>
    <row r="27" spans="1:11" ht="27.6" customHeight="1" x14ac:dyDescent="0.3">
      <c r="B27" s="133" t="s">
        <v>212</v>
      </c>
      <c r="C27" s="133"/>
      <c r="D27" s="133"/>
      <c r="E27" s="133"/>
      <c r="F27" s="133"/>
      <c r="G27" s="133"/>
      <c r="H27" s="133"/>
    </row>
    <row r="28" spans="1:11" ht="15.6" customHeight="1" x14ac:dyDescent="0.3">
      <c r="B28" s="133" t="s">
        <v>210</v>
      </c>
      <c r="C28" s="133"/>
      <c r="D28" s="133"/>
      <c r="E28" s="133"/>
      <c r="F28" s="133"/>
      <c r="G28" s="133"/>
      <c r="H28" s="133"/>
    </row>
    <row r="29" spans="1:11" x14ac:dyDescent="0.3">
      <c r="B29" s="5"/>
    </row>
    <row r="30" spans="1:11" ht="31.2" x14ac:dyDescent="0.3">
      <c r="B30" s="8"/>
      <c r="C30" s="103" t="s">
        <v>110</v>
      </c>
      <c r="K30" s="101" t="s">
        <v>722</v>
      </c>
    </row>
    <row r="31" spans="1:11" ht="26.4" customHeight="1" x14ac:dyDescent="0.3">
      <c r="B31" s="7" t="s">
        <v>213</v>
      </c>
      <c r="C31" s="97"/>
    </row>
    <row r="32" spans="1:11" x14ac:dyDescent="0.3">
      <c r="C32" s="3"/>
    </row>
    <row r="33" spans="1:9" x14ac:dyDescent="0.3">
      <c r="B33" s="48" t="s">
        <v>96</v>
      </c>
      <c r="C33" s="5"/>
    </row>
    <row r="34" spans="1:9" ht="31.2" customHeight="1" x14ac:dyDescent="0.3">
      <c r="B34" s="111" t="s">
        <v>504</v>
      </c>
      <c r="C34" s="113"/>
    </row>
    <row r="35" spans="1:9" ht="31.2" customHeight="1" x14ac:dyDescent="0.3">
      <c r="B35" s="114"/>
      <c r="C35" s="116"/>
    </row>
    <row r="36" spans="1:9" ht="31.2" customHeight="1" x14ac:dyDescent="0.3">
      <c r="B36" s="117"/>
      <c r="C36" s="119"/>
    </row>
    <row r="37" spans="1:9" x14ac:dyDescent="0.3">
      <c r="C37" s="3"/>
    </row>
    <row r="38" spans="1:9" x14ac:dyDescent="0.3">
      <c r="C38" s="3"/>
    </row>
    <row r="39" spans="1:9" x14ac:dyDescent="0.3">
      <c r="C39" s="3"/>
    </row>
    <row r="40" spans="1:9" s="5" customFormat="1" ht="32.4" customHeight="1" x14ac:dyDescent="0.3">
      <c r="A40" s="4"/>
      <c r="B40" s="125" t="s">
        <v>604</v>
      </c>
      <c r="C40" s="125"/>
      <c r="D40" s="125"/>
      <c r="E40" s="125"/>
      <c r="F40" s="125"/>
      <c r="G40" s="125"/>
      <c r="H40" s="125"/>
    </row>
    <row r="41" spans="1:9" ht="98.4" customHeight="1" x14ac:dyDescent="0.3">
      <c r="B41" s="133" t="s">
        <v>214</v>
      </c>
      <c r="C41" s="133"/>
      <c r="D41" s="133"/>
      <c r="E41" s="133"/>
      <c r="F41" s="133"/>
      <c r="G41" s="133"/>
      <c r="H41" s="133"/>
    </row>
    <row r="42" spans="1:9" x14ac:dyDescent="0.3">
      <c r="C42" s="3"/>
    </row>
    <row r="43" spans="1:9" ht="27" customHeight="1" x14ac:dyDescent="0.3">
      <c r="B43" s="8"/>
      <c r="C43" s="9" t="s">
        <v>1</v>
      </c>
    </row>
    <row r="44" spans="1:9" ht="28.65" customHeight="1" x14ac:dyDescent="0.3">
      <c r="B44" s="16" t="s">
        <v>136</v>
      </c>
      <c r="C44" s="86"/>
      <c r="I44" s="45"/>
    </row>
    <row r="45" spans="1:9" x14ac:dyDescent="0.3"/>
    <row r="46" spans="1:9" x14ac:dyDescent="0.3">
      <c r="B46" s="46" t="s">
        <v>96</v>
      </c>
    </row>
    <row r="47" spans="1:9" ht="42.6" customHeight="1" x14ac:dyDescent="0.3">
      <c r="B47" s="111" t="s">
        <v>504</v>
      </c>
      <c r="C47" s="113"/>
    </row>
    <row r="48" spans="1:9" ht="42.6" customHeight="1" x14ac:dyDescent="0.3">
      <c r="B48" s="114"/>
      <c r="C48" s="116"/>
    </row>
    <row r="49" spans="1:9" ht="42.6" customHeight="1" x14ac:dyDescent="0.3">
      <c r="B49" s="117"/>
      <c r="C49" s="119"/>
    </row>
    <row r="50" spans="1:9" x14ac:dyDescent="0.3">
      <c r="C50" s="3"/>
    </row>
    <row r="51" spans="1:9" x14ac:dyDescent="0.3">
      <c r="C51" s="3"/>
    </row>
    <row r="52" spans="1:9" x14ac:dyDescent="0.3">
      <c r="C52" s="3"/>
    </row>
    <row r="53" spans="1:9" s="5" customFormat="1" ht="27" customHeight="1" x14ac:dyDescent="0.3">
      <c r="A53" s="4"/>
      <c r="B53" s="13" t="s">
        <v>605</v>
      </c>
      <c r="C53" s="13"/>
      <c r="D53" s="30"/>
      <c r="E53" s="30"/>
      <c r="F53" s="30"/>
      <c r="G53" s="30"/>
      <c r="H53" s="30"/>
    </row>
    <row r="54" spans="1:9" ht="112.95" customHeight="1" x14ac:dyDescent="0.3">
      <c r="B54" s="133" t="s">
        <v>682</v>
      </c>
      <c r="C54" s="133"/>
      <c r="D54" s="133"/>
      <c r="E54" s="133"/>
      <c r="F54" s="133"/>
      <c r="G54" s="133"/>
      <c r="H54" s="133"/>
    </row>
    <row r="55" spans="1:9" x14ac:dyDescent="0.3">
      <c r="C55" s="3"/>
    </row>
    <row r="56" spans="1:9" ht="27" customHeight="1" x14ac:dyDescent="0.3">
      <c r="B56" s="8"/>
      <c r="C56" s="9" t="s">
        <v>1</v>
      </c>
    </row>
    <row r="57" spans="1:9" ht="28.65" customHeight="1" x14ac:dyDescent="0.3">
      <c r="B57" s="16" t="s">
        <v>200</v>
      </c>
      <c r="C57" s="86"/>
      <c r="I57" s="45"/>
    </row>
    <row r="58" spans="1:9" x14ac:dyDescent="0.3"/>
    <row r="59" spans="1:9" x14ac:dyDescent="0.3">
      <c r="B59" s="46" t="s">
        <v>96</v>
      </c>
    </row>
    <row r="60" spans="1:9" ht="42.6" customHeight="1" x14ac:dyDescent="0.3">
      <c r="B60" s="111" t="s">
        <v>504</v>
      </c>
      <c r="C60" s="113"/>
    </row>
    <row r="61" spans="1:9" ht="42.6" customHeight="1" x14ac:dyDescent="0.3">
      <c r="B61" s="114"/>
      <c r="C61" s="116"/>
    </row>
    <row r="62" spans="1:9" ht="42.6" customHeight="1" x14ac:dyDescent="0.3">
      <c r="B62" s="117"/>
      <c r="C62" s="119"/>
    </row>
    <row r="63" spans="1:9" x14ac:dyDescent="0.3"/>
    <row r="64" spans="1:9" x14ac:dyDescent="0.3"/>
  </sheetData>
  <sheetProtection algorithmName="SHA-512" hashValue="YmYJG2of8wcD1/i7/X68wXbNWRzSRIFlzay4euw8tPW4dBLh+8CrpeXlILKwoub99+h5nKNwF1j/aXAVfMiRGw==" saltValue="Z/jWnNFCNT4slU+KOQ94uQ==" spinCount="100000" sheet="1" objects="1" scenarios="1"/>
  <mergeCells count="15">
    <mergeCell ref="G1:H1"/>
    <mergeCell ref="B47:C49"/>
    <mergeCell ref="B60:C62"/>
    <mergeCell ref="B10:H10"/>
    <mergeCell ref="B11:H11"/>
    <mergeCell ref="B12:H12"/>
    <mergeCell ref="B13:H13"/>
    <mergeCell ref="B26:H26"/>
    <mergeCell ref="B27:H27"/>
    <mergeCell ref="B28:H28"/>
    <mergeCell ref="B41:H41"/>
    <mergeCell ref="B54:H54"/>
    <mergeCell ref="B19:C21"/>
    <mergeCell ref="B34:C36"/>
    <mergeCell ref="B40:H40"/>
  </mergeCells>
  <dataValidations count="1">
    <dataValidation type="list" showInputMessage="1" showErrorMessage="1" prompt="Selecione uma das opções" sqref="C44 C57" xr:uid="{9E54CEF2-9497-4B77-9DB5-08C1929015B3}">
      <formula1>Existência</formula1>
    </dataValidation>
  </dataValidations>
  <hyperlinks>
    <hyperlink ref="G1" location="Resultados!A1" display="Ir para Resultados" xr:uid="{5BE78284-3244-448C-9EE6-CD52AFC928EB}"/>
    <hyperlink ref="D1" location="'OE_B 4.Obj 4.3.Imp'!A1" display="Seguinte" xr:uid="{7D1368B0-1DE4-412F-A1B7-3A7745A673B9}"/>
    <hyperlink ref="C1" location="'OE_B 4.Obj 4.1.Imp'!A1" display="Anterior" xr:uid="{12676C0F-9E97-44EF-A4DA-69FBC17BF9F0}"/>
    <hyperlink ref="B1" location="Índice!A1" display="Voltar ao Índice" xr:uid="{AFD45A07-8497-40BF-8FF3-D6F50282EEDB}"/>
  </hyperlink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910DC-913F-44FA-90AD-83FC2B82B59F}">
  <sheetPr>
    <tabColor theme="9" tint="0.39997558519241921"/>
  </sheetPr>
  <dimension ref="A1:K144"/>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39.5546875" style="4" customWidth="1"/>
    <col min="3" max="3" width="17.44140625" style="4" customWidth="1"/>
    <col min="4" max="4" width="16.6640625" style="4" customWidth="1"/>
    <col min="5" max="5" width="13.88671875" style="4" customWidth="1"/>
    <col min="6" max="6" width="5.33203125" style="4" customWidth="1"/>
    <col min="7" max="7" width="16.44140625" style="4" customWidth="1"/>
    <col min="8" max="8" width="9.88671875" style="4" customWidth="1"/>
    <col min="9"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15</v>
      </c>
    </row>
    <row r="4" spans="1:11" ht="7.65" customHeight="1" x14ac:dyDescent="0.3">
      <c r="B4" s="3"/>
    </row>
    <row r="5" spans="1:11" ht="17.399999999999999" x14ac:dyDescent="0.3">
      <c r="B5" s="47" t="s">
        <v>203</v>
      </c>
    </row>
    <row r="6" spans="1:11" x14ac:dyDescent="0.3">
      <c r="C6" s="3"/>
    </row>
    <row r="7" spans="1:11" ht="27" customHeight="1" x14ac:dyDescent="0.3">
      <c r="B7" s="28" t="s">
        <v>683</v>
      </c>
      <c r="C7" s="28"/>
      <c r="D7" s="28"/>
      <c r="E7" s="28"/>
      <c r="F7" s="28"/>
      <c r="G7" s="28"/>
      <c r="H7" s="28"/>
    </row>
    <row r="8" spans="1:11" x14ac:dyDescent="0.3">
      <c r="C8" s="3"/>
    </row>
    <row r="9" spans="1:11" s="5" customFormat="1" ht="27" customHeight="1" x14ac:dyDescent="0.3">
      <c r="A9" s="4"/>
      <c r="B9" s="13" t="s">
        <v>606</v>
      </c>
      <c r="C9" s="13"/>
      <c r="D9" s="30"/>
      <c r="E9" s="30"/>
      <c r="F9" s="30"/>
      <c r="G9" s="30"/>
      <c r="H9" s="30"/>
    </row>
    <row r="10" spans="1:11" ht="27.6" customHeight="1" x14ac:dyDescent="0.3">
      <c r="B10" s="133" t="s">
        <v>607</v>
      </c>
      <c r="C10" s="133"/>
      <c r="D10" s="133"/>
      <c r="E10" s="133"/>
      <c r="F10" s="133"/>
      <c r="G10" s="133"/>
      <c r="H10" s="133"/>
    </row>
    <row r="11" spans="1:11" ht="15.6" customHeight="1" x14ac:dyDescent="0.3">
      <c r="B11" s="133" t="s">
        <v>215</v>
      </c>
      <c r="C11" s="133"/>
      <c r="D11" s="133"/>
      <c r="E11" s="133"/>
      <c r="F11" s="133"/>
      <c r="G11" s="133"/>
      <c r="H11" s="133"/>
    </row>
    <row r="12" spans="1:11" ht="15.6" customHeight="1" x14ac:dyDescent="0.3">
      <c r="B12" s="133" t="s">
        <v>189</v>
      </c>
      <c r="C12" s="133"/>
      <c r="D12" s="133"/>
      <c r="E12" s="133"/>
      <c r="F12" s="133"/>
      <c r="G12" s="133"/>
      <c r="H12" s="133"/>
    </row>
    <row r="13" spans="1:11" x14ac:dyDescent="0.3">
      <c r="B13" s="133" t="s">
        <v>171</v>
      </c>
      <c r="C13" s="133"/>
      <c r="D13" s="133"/>
      <c r="E13" s="133"/>
      <c r="F13" s="133"/>
      <c r="G13" s="133"/>
      <c r="H13" s="133"/>
    </row>
    <row r="14" spans="1:11" x14ac:dyDescent="0.3">
      <c r="B14" s="5"/>
    </row>
    <row r="15" spans="1:11" ht="31.2" x14ac:dyDescent="0.3">
      <c r="B15" s="8"/>
      <c r="C15" s="103" t="s">
        <v>110</v>
      </c>
      <c r="K15" s="101" t="s">
        <v>722</v>
      </c>
    </row>
    <row r="16" spans="1:11" ht="26.4" customHeight="1" x14ac:dyDescent="0.3">
      <c r="B16" s="7" t="s">
        <v>163</v>
      </c>
      <c r="C16" s="97"/>
    </row>
    <row r="17" spans="1:11" x14ac:dyDescent="0.3">
      <c r="C17" s="3"/>
    </row>
    <row r="18" spans="1:11" x14ac:dyDescent="0.3">
      <c r="B18" s="48" t="s">
        <v>96</v>
      </c>
      <c r="C18" s="5"/>
    </row>
    <row r="19" spans="1:11" ht="31.2" customHeight="1" x14ac:dyDescent="0.3">
      <c r="B19" s="111" t="s">
        <v>504</v>
      </c>
      <c r="C19" s="113"/>
    </row>
    <row r="20" spans="1:11" ht="31.2" customHeight="1" x14ac:dyDescent="0.3">
      <c r="B20" s="114"/>
      <c r="C20" s="116"/>
    </row>
    <row r="21" spans="1:11" ht="31.2" customHeight="1" x14ac:dyDescent="0.3">
      <c r="B21" s="117"/>
      <c r="C21" s="119"/>
    </row>
    <row r="22" spans="1:11" x14ac:dyDescent="0.3">
      <c r="C22" s="3"/>
    </row>
    <row r="23" spans="1:11" x14ac:dyDescent="0.3">
      <c r="C23" s="3"/>
    </row>
    <row r="24" spans="1:11" x14ac:dyDescent="0.3">
      <c r="C24" s="3"/>
    </row>
    <row r="25" spans="1:11" s="5" customFormat="1" ht="27" customHeight="1" x14ac:dyDescent="0.3">
      <c r="A25" s="4"/>
      <c r="B25" s="13" t="s">
        <v>608</v>
      </c>
      <c r="C25" s="13"/>
      <c r="D25" s="30"/>
      <c r="E25" s="30"/>
      <c r="F25" s="30"/>
      <c r="G25" s="30"/>
      <c r="H25" s="30"/>
    </row>
    <row r="26" spans="1:11" ht="27.6" customHeight="1" x14ac:dyDescent="0.3">
      <c r="B26" s="133" t="s">
        <v>607</v>
      </c>
      <c r="C26" s="133"/>
      <c r="D26" s="133"/>
      <c r="E26" s="133"/>
      <c r="F26" s="133"/>
      <c r="G26" s="133"/>
      <c r="H26" s="133"/>
    </row>
    <row r="27" spans="1:11" x14ac:dyDescent="0.3">
      <c r="B27" s="5"/>
      <c r="C27" s="5"/>
    </row>
    <row r="28" spans="1:11" ht="31.2" x14ac:dyDescent="0.3">
      <c r="B28" s="8"/>
      <c r="C28" s="103" t="s">
        <v>110</v>
      </c>
      <c r="D28" s="103" t="s">
        <v>111</v>
      </c>
      <c r="E28" s="9" t="s">
        <v>81</v>
      </c>
      <c r="K28" s="101" t="s">
        <v>722</v>
      </c>
    </row>
    <row r="29" spans="1:11" ht="26.4" customHeight="1" x14ac:dyDescent="0.3">
      <c r="B29" s="7" t="s">
        <v>216</v>
      </c>
      <c r="C29" s="97"/>
      <c r="D29" s="97"/>
      <c r="E29" s="51" t="str">
        <f>IF(AND(D29="",C29=""),"",IF(AND(D29=0,C29=0),0,IF(AND(D29=0,C29&gt;0),100,(C29/D29-1)*100)))</f>
        <v/>
      </c>
    </row>
    <row r="30" spans="1:11" x14ac:dyDescent="0.3">
      <c r="C30" s="3"/>
    </row>
    <row r="31" spans="1:11" x14ac:dyDescent="0.3">
      <c r="B31" s="48" t="s">
        <v>96</v>
      </c>
      <c r="C31" s="5"/>
    </row>
    <row r="32" spans="1:11" ht="21.6" customHeight="1" x14ac:dyDescent="0.3">
      <c r="B32" s="111" t="s">
        <v>504</v>
      </c>
      <c r="C32" s="112"/>
      <c r="D32" s="112"/>
      <c r="E32" s="113"/>
    </row>
    <row r="33" spans="1:11" ht="21.6" customHeight="1" x14ac:dyDescent="0.3">
      <c r="B33" s="114"/>
      <c r="C33" s="115"/>
      <c r="D33" s="115"/>
      <c r="E33" s="116"/>
    </row>
    <row r="34" spans="1:11" ht="21.6" customHeight="1" x14ac:dyDescent="0.3">
      <c r="B34" s="117"/>
      <c r="C34" s="118"/>
      <c r="D34" s="118"/>
      <c r="E34" s="119"/>
    </row>
    <row r="35" spans="1:11" x14ac:dyDescent="0.3">
      <c r="C35" s="3"/>
    </row>
    <row r="36" spans="1:11" x14ac:dyDescent="0.3">
      <c r="C36" s="3"/>
    </row>
    <row r="37" spans="1:11" x14ac:dyDescent="0.3">
      <c r="C37" s="3"/>
    </row>
    <row r="38" spans="1:11" s="5" customFormat="1" ht="27" customHeight="1" x14ac:dyDescent="0.3">
      <c r="A38" s="4"/>
      <c r="B38" s="13" t="s">
        <v>609</v>
      </c>
      <c r="C38" s="13"/>
      <c r="D38" s="30"/>
      <c r="E38" s="30"/>
      <c r="F38" s="30"/>
      <c r="G38" s="30"/>
      <c r="H38" s="30"/>
    </row>
    <row r="39" spans="1:11" ht="42" customHeight="1" x14ac:dyDescent="0.3">
      <c r="B39" s="133" t="s">
        <v>740</v>
      </c>
      <c r="C39" s="133"/>
      <c r="D39" s="133"/>
      <c r="E39" s="133"/>
      <c r="F39" s="133"/>
      <c r="G39" s="133"/>
      <c r="H39" s="133"/>
    </row>
    <row r="40" spans="1:11" ht="15.6" customHeight="1" x14ac:dyDescent="0.3">
      <c r="B40" s="133" t="s">
        <v>217</v>
      </c>
      <c r="C40" s="133"/>
      <c r="D40" s="133"/>
      <c r="E40" s="133"/>
      <c r="F40" s="133"/>
      <c r="G40" s="133"/>
      <c r="H40" s="133"/>
    </row>
    <row r="41" spans="1:11" x14ac:dyDescent="0.3">
      <c r="B41" s="12"/>
      <c r="C41" s="5"/>
    </row>
    <row r="42" spans="1:11" ht="31.2" x14ac:dyDescent="0.3">
      <c r="B42" s="8"/>
      <c r="C42" s="103" t="s">
        <v>110</v>
      </c>
      <c r="K42" s="101" t="s">
        <v>722</v>
      </c>
    </row>
    <row r="43" spans="1:11" ht="26.4" customHeight="1" x14ac:dyDescent="0.3">
      <c r="B43" s="7" t="s">
        <v>163</v>
      </c>
      <c r="C43" s="97"/>
    </row>
    <row r="44" spans="1:11" x14ac:dyDescent="0.3">
      <c r="C44" s="3"/>
    </row>
    <row r="45" spans="1:11" x14ac:dyDescent="0.3">
      <c r="B45" s="48" t="s">
        <v>96</v>
      </c>
      <c r="C45" s="5"/>
    </row>
    <row r="46" spans="1:11" ht="31.2" customHeight="1" x14ac:dyDescent="0.3">
      <c r="B46" s="111" t="s">
        <v>504</v>
      </c>
      <c r="C46" s="113"/>
    </row>
    <row r="47" spans="1:11" ht="31.2" customHeight="1" x14ac:dyDescent="0.3">
      <c r="B47" s="114"/>
      <c r="C47" s="116"/>
    </row>
    <row r="48" spans="1:11" ht="31.2" customHeight="1" x14ac:dyDescent="0.3">
      <c r="B48" s="117"/>
      <c r="C48" s="119"/>
    </row>
    <row r="49" spans="1:11" x14ac:dyDescent="0.3">
      <c r="C49" s="3"/>
    </row>
    <row r="50" spans="1:11" x14ac:dyDescent="0.3"/>
    <row r="51" spans="1:11" x14ac:dyDescent="0.3"/>
    <row r="52" spans="1:11" s="5" customFormat="1" ht="27" customHeight="1" x14ac:dyDescent="0.3">
      <c r="A52" s="4"/>
      <c r="B52" s="13" t="s">
        <v>734</v>
      </c>
      <c r="C52" s="13"/>
      <c r="D52" s="30"/>
      <c r="E52" s="30"/>
      <c r="F52" s="30"/>
      <c r="G52" s="30"/>
      <c r="H52" s="30"/>
    </row>
    <row r="53" spans="1:11" ht="43.2" customHeight="1" x14ac:dyDescent="0.3">
      <c r="B53" s="133" t="s">
        <v>740</v>
      </c>
      <c r="C53" s="133"/>
      <c r="D53" s="133"/>
      <c r="E53" s="133"/>
      <c r="F53" s="133"/>
      <c r="G53" s="133"/>
      <c r="H53" s="133"/>
    </row>
    <row r="54" spans="1:11" ht="15.6" customHeight="1" x14ac:dyDescent="0.3">
      <c r="B54" s="133" t="s">
        <v>217</v>
      </c>
      <c r="C54" s="133"/>
      <c r="D54" s="133"/>
      <c r="E54" s="133"/>
      <c r="F54" s="133"/>
      <c r="G54" s="133"/>
      <c r="H54" s="133"/>
    </row>
    <row r="55" spans="1:11" x14ac:dyDescent="0.3">
      <c r="B55" s="5"/>
      <c r="C55" s="5"/>
    </row>
    <row r="56" spans="1:11" ht="31.2" x14ac:dyDescent="0.3">
      <c r="B56" s="8"/>
      <c r="C56" s="103" t="s">
        <v>110</v>
      </c>
      <c r="K56" s="101" t="s">
        <v>722</v>
      </c>
    </row>
    <row r="57" spans="1:11" ht="26.4" customHeight="1" x14ac:dyDescent="0.3">
      <c r="B57" s="7" t="s">
        <v>216</v>
      </c>
      <c r="C57" s="97"/>
    </row>
    <row r="58" spans="1:11" x14ac:dyDescent="0.3">
      <c r="B58" s="5"/>
      <c r="C58" s="5"/>
    </row>
    <row r="59" spans="1:11" x14ac:dyDescent="0.3">
      <c r="B59" s="48" t="s">
        <v>96</v>
      </c>
      <c r="C59" s="5"/>
    </row>
    <row r="60" spans="1:11" ht="31.2" customHeight="1" x14ac:dyDescent="0.3">
      <c r="B60" s="111"/>
      <c r="C60" s="113"/>
    </row>
    <row r="61" spans="1:11" ht="31.2" customHeight="1" x14ac:dyDescent="0.3">
      <c r="B61" s="114"/>
      <c r="C61" s="116"/>
    </row>
    <row r="62" spans="1:11" ht="31.2" customHeight="1" x14ac:dyDescent="0.3">
      <c r="B62" s="117"/>
      <c r="C62" s="119"/>
    </row>
    <row r="63" spans="1:11" x14ac:dyDescent="0.3">
      <c r="B63" s="5"/>
      <c r="C63" s="5"/>
    </row>
    <row r="64" spans="1:11" x14ac:dyDescent="0.3">
      <c r="B64" s="5"/>
      <c r="C64" s="5"/>
    </row>
    <row r="65" spans="1:11" x14ac:dyDescent="0.3">
      <c r="B65" s="5"/>
      <c r="C65" s="5"/>
    </row>
    <row r="66" spans="1:11" s="5" customFormat="1" ht="27" customHeight="1" x14ac:dyDescent="0.3">
      <c r="A66" s="4"/>
      <c r="B66" s="13" t="s">
        <v>610</v>
      </c>
      <c r="C66" s="13"/>
      <c r="D66" s="30"/>
      <c r="E66" s="30"/>
      <c r="F66" s="30"/>
      <c r="G66" s="30"/>
      <c r="H66" s="30"/>
    </row>
    <row r="67" spans="1:11" ht="15.6" customHeight="1" x14ac:dyDescent="0.3">
      <c r="B67" s="133" t="s">
        <v>611</v>
      </c>
      <c r="C67" s="133"/>
      <c r="D67" s="133"/>
      <c r="E67" s="133"/>
      <c r="F67" s="133"/>
      <c r="G67" s="133"/>
      <c r="H67" s="133"/>
    </row>
    <row r="68" spans="1:11" ht="15.6" customHeight="1" x14ac:dyDescent="0.3">
      <c r="B68" s="133" t="s">
        <v>217</v>
      </c>
      <c r="C68" s="133"/>
      <c r="D68" s="133"/>
      <c r="E68" s="133"/>
      <c r="F68" s="133"/>
      <c r="G68" s="133"/>
      <c r="H68" s="133"/>
    </row>
    <row r="69" spans="1:11" x14ac:dyDescent="0.3">
      <c r="B69" s="12"/>
      <c r="C69" s="5"/>
    </row>
    <row r="70" spans="1:11" ht="31.2" x14ac:dyDescent="0.3">
      <c r="B70" s="8"/>
      <c r="C70" s="103" t="s">
        <v>110</v>
      </c>
      <c r="K70" s="101" t="s">
        <v>722</v>
      </c>
    </row>
    <row r="71" spans="1:11" ht="26.4" customHeight="1" x14ac:dyDescent="0.3">
      <c r="B71" s="7" t="s">
        <v>163</v>
      </c>
      <c r="C71" s="97"/>
    </row>
    <row r="72" spans="1:11" x14ac:dyDescent="0.3">
      <c r="B72" s="5"/>
      <c r="C72" s="5"/>
    </row>
    <row r="73" spans="1:11" x14ac:dyDescent="0.3">
      <c r="B73" s="48" t="s">
        <v>96</v>
      </c>
      <c r="C73" s="5"/>
    </row>
    <row r="74" spans="1:11" ht="31.2" customHeight="1" x14ac:dyDescent="0.3">
      <c r="B74" s="111" t="s">
        <v>504</v>
      </c>
      <c r="C74" s="113"/>
    </row>
    <row r="75" spans="1:11" ht="31.2" customHeight="1" x14ac:dyDescent="0.3">
      <c r="B75" s="114"/>
      <c r="C75" s="116"/>
    </row>
    <row r="76" spans="1:11" ht="31.2" customHeight="1" x14ac:dyDescent="0.3">
      <c r="B76" s="117"/>
      <c r="C76" s="119"/>
    </row>
    <row r="77" spans="1:11" x14ac:dyDescent="0.3">
      <c r="B77" s="5"/>
      <c r="C77" s="5"/>
    </row>
    <row r="78" spans="1:11" x14ac:dyDescent="0.3">
      <c r="B78" s="5"/>
      <c r="C78" s="5"/>
    </row>
    <row r="79" spans="1:11" x14ac:dyDescent="0.3">
      <c r="B79" s="5"/>
      <c r="C79" s="5"/>
    </row>
    <row r="80" spans="1:11" s="5" customFormat="1" ht="27" customHeight="1" x14ac:dyDescent="0.3">
      <c r="A80" s="4"/>
      <c r="B80" s="13" t="s">
        <v>684</v>
      </c>
      <c r="C80" s="13"/>
      <c r="D80" s="30"/>
      <c r="E80" s="30"/>
      <c r="F80" s="30"/>
      <c r="G80" s="30"/>
      <c r="H80" s="30"/>
    </row>
    <row r="81" spans="1:11" ht="15.6" customHeight="1" x14ac:dyDescent="0.3">
      <c r="B81" s="133" t="s">
        <v>611</v>
      </c>
      <c r="C81" s="133"/>
      <c r="D81" s="133"/>
      <c r="E81" s="133"/>
      <c r="F81" s="133"/>
      <c r="G81" s="133"/>
      <c r="H81" s="133"/>
    </row>
    <row r="82" spans="1:11" ht="15.6" customHeight="1" x14ac:dyDescent="0.3">
      <c r="B82" s="133" t="s">
        <v>217</v>
      </c>
      <c r="C82" s="133"/>
      <c r="D82" s="133"/>
      <c r="E82" s="133"/>
      <c r="F82" s="133"/>
      <c r="G82" s="133"/>
      <c r="H82" s="133"/>
    </row>
    <row r="83" spans="1:11" x14ac:dyDescent="0.3">
      <c r="B83" s="12"/>
      <c r="C83" s="5"/>
    </row>
    <row r="84" spans="1:11" ht="31.2" x14ac:dyDescent="0.3">
      <c r="B84" s="8"/>
      <c r="C84" s="103" t="s">
        <v>110</v>
      </c>
      <c r="K84" s="101" t="s">
        <v>722</v>
      </c>
    </row>
    <row r="85" spans="1:11" ht="26.4" customHeight="1" x14ac:dyDescent="0.3">
      <c r="B85" s="7" t="s">
        <v>216</v>
      </c>
      <c r="C85" s="97"/>
    </row>
    <row r="86" spans="1:11" x14ac:dyDescent="0.3">
      <c r="B86" s="5"/>
      <c r="C86" s="5"/>
    </row>
    <row r="87" spans="1:11" x14ac:dyDescent="0.3">
      <c r="B87" s="48" t="s">
        <v>96</v>
      </c>
      <c r="C87" s="5"/>
    </row>
    <row r="88" spans="1:11" ht="31.2" customHeight="1" x14ac:dyDescent="0.3">
      <c r="B88" s="111" t="s">
        <v>504</v>
      </c>
      <c r="C88" s="113"/>
    </row>
    <row r="89" spans="1:11" ht="31.2" customHeight="1" x14ac:dyDescent="0.3">
      <c r="B89" s="114"/>
      <c r="C89" s="116"/>
    </row>
    <row r="90" spans="1:11" ht="31.2" customHeight="1" x14ac:dyDescent="0.3">
      <c r="B90" s="117"/>
      <c r="C90" s="119"/>
    </row>
    <row r="91" spans="1:11" x14ac:dyDescent="0.3">
      <c r="B91" s="5"/>
      <c r="C91" s="5"/>
    </row>
    <row r="92" spans="1:11" x14ac:dyDescent="0.3">
      <c r="B92" s="5"/>
      <c r="C92" s="5"/>
    </row>
    <row r="93" spans="1:11" x14ac:dyDescent="0.3">
      <c r="B93" s="5"/>
      <c r="C93" s="5"/>
    </row>
    <row r="94" spans="1:11" s="5" customFormat="1" ht="27" customHeight="1" x14ac:dyDescent="0.3">
      <c r="A94" s="4"/>
      <c r="B94" s="13" t="s">
        <v>612</v>
      </c>
      <c r="C94" s="13"/>
      <c r="D94" s="30"/>
      <c r="E94" s="30"/>
      <c r="F94" s="30"/>
      <c r="G94" s="30"/>
      <c r="H94" s="30"/>
    </row>
    <row r="95" spans="1:11" ht="42.6" customHeight="1" x14ac:dyDescent="0.3">
      <c r="B95" s="133" t="s">
        <v>685</v>
      </c>
      <c r="C95" s="133"/>
      <c r="D95" s="133"/>
      <c r="E95" s="133"/>
      <c r="F95" s="133"/>
      <c r="G95" s="133"/>
      <c r="H95" s="133"/>
    </row>
    <row r="96" spans="1:11" x14ac:dyDescent="0.3">
      <c r="B96" s="12"/>
      <c r="C96" s="5"/>
    </row>
    <row r="97" spans="1:11" ht="31.2" x14ac:dyDescent="0.3">
      <c r="B97" s="8"/>
      <c r="C97" s="103" t="s">
        <v>110</v>
      </c>
      <c r="K97" s="101" t="s">
        <v>722</v>
      </c>
    </row>
    <row r="98" spans="1:11" ht="26.4" customHeight="1" x14ac:dyDescent="0.3">
      <c r="B98" s="7" t="s">
        <v>218</v>
      </c>
      <c r="C98" s="97"/>
    </row>
    <row r="99" spans="1:11" x14ac:dyDescent="0.3"/>
    <row r="100" spans="1:11" x14ac:dyDescent="0.3">
      <c r="B100" s="48" t="s">
        <v>96</v>
      </c>
      <c r="C100" s="5"/>
    </row>
    <row r="101" spans="1:11" ht="31.2" customHeight="1" x14ac:dyDescent="0.3">
      <c r="B101" s="111" t="s">
        <v>504</v>
      </c>
      <c r="C101" s="113"/>
    </row>
    <row r="102" spans="1:11" ht="31.2" customHeight="1" x14ac:dyDescent="0.3">
      <c r="B102" s="114"/>
      <c r="C102" s="116"/>
    </row>
    <row r="103" spans="1:11" ht="31.2" customHeight="1" x14ac:dyDescent="0.3">
      <c r="B103" s="117"/>
      <c r="C103" s="119"/>
    </row>
    <row r="104" spans="1:11" x14ac:dyDescent="0.3"/>
    <row r="105" spans="1:11" x14ac:dyDescent="0.3"/>
    <row r="106" spans="1:11" x14ac:dyDescent="0.3"/>
    <row r="107" spans="1:11" s="5" customFormat="1" ht="27" customHeight="1" x14ac:dyDescent="0.3">
      <c r="A107" s="4"/>
      <c r="B107" s="13" t="s">
        <v>613</v>
      </c>
      <c r="C107" s="13"/>
      <c r="D107" s="30"/>
      <c r="E107" s="30"/>
      <c r="F107" s="30"/>
      <c r="G107" s="30"/>
      <c r="H107" s="30"/>
    </row>
    <row r="108" spans="1:11" ht="27.6" customHeight="1" x14ac:dyDescent="0.3">
      <c r="B108" s="133" t="s">
        <v>614</v>
      </c>
      <c r="C108" s="133"/>
      <c r="D108" s="133"/>
      <c r="E108" s="133"/>
      <c r="F108" s="133"/>
      <c r="G108" s="133"/>
      <c r="H108" s="133"/>
    </row>
    <row r="109" spans="1:11" x14ac:dyDescent="0.3">
      <c r="B109" s="12"/>
      <c r="C109" s="5"/>
    </row>
    <row r="110" spans="1:11" ht="31.2" x14ac:dyDescent="0.3">
      <c r="B110" s="8"/>
      <c r="C110" s="103" t="s">
        <v>110</v>
      </c>
      <c r="K110" s="101" t="s">
        <v>722</v>
      </c>
    </row>
    <row r="111" spans="1:11" ht="26.4" customHeight="1" x14ac:dyDescent="0.3">
      <c r="B111" s="7" t="s">
        <v>219</v>
      </c>
      <c r="C111" s="97"/>
    </row>
    <row r="112" spans="1:11" x14ac:dyDescent="0.3"/>
    <row r="113" spans="1:11" x14ac:dyDescent="0.3">
      <c r="B113" s="48" t="s">
        <v>96</v>
      </c>
      <c r="C113" s="5"/>
    </row>
    <row r="114" spans="1:11" ht="31.2" customHeight="1" x14ac:dyDescent="0.3">
      <c r="B114" s="111" t="s">
        <v>504</v>
      </c>
      <c r="C114" s="113"/>
    </row>
    <row r="115" spans="1:11" ht="31.2" customHeight="1" x14ac:dyDescent="0.3">
      <c r="B115" s="114"/>
      <c r="C115" s="116"/>
    </row>
    <row r="116" spans="1:11" ht="31.2" customHeight="1" x14ac:dyDescent="0.3">
      <c r="B116" s="117"/>
      <c r="C116" s="119"/>
    </row>
    <row r="117" spans="1:11" x14ac:dyDescent="0.3"/>
    <row r="118" spans="1:11" x14ac:dyDescent="0.3"/>
    <row r="119" spans="1:11" x14ac:dyDescent="0.3"/>
    <row r="120" spans="1:11" s="5" customFormat="1" ht="27" customHeight="1" x14ac:dyDescent="0.3">
      <c r="A120" s="4"/>
      <c r="B120" s="13" t="s">
        <v>615</v>
      </c>
      <c r="C120" s="13"/>
      <c r="D120" s="30"/>
      <c r="E120" s="30"/>
      <c r="F120" s="30"/>
      <c r="G120" s="30"/>
      <c r="H120" s="30"/>
    </row>
    <row r="121" spans="1:11" ht="40.950000000000003" customHeight="1" x14ac:dyDescent="0.3">
      <c r="B121" s="133" t="s">
        <v>740</v>
      </c>
      <c r="C121" s="133"/>
      <c r="D121" s="133"/>
      <c r="E121" s="133"/>
      <c r="F121" s="133"/>
      <c r="G121" s="133"/>
      <c r="H121" s="133"/>
    </row>
    <row r="122" spans="1:11" x14ac:dyDescent="0.3">
      <c r="B122" s="12"/>
      <c r="C122" s="5"/>
    </row>
    <row r="123" spans="1:11" ht="31.2" x14ac:dyDescent="0.3">
      <c r="B123" s="8"/>
      <c r="C123" s="103" t="s">
        <v>110</v>
      </c>
      <c r="K123" s="101" t="s">
        <v>722</v>
      </c>
    </row>
    <row r="124" spans="1:11" ht="26.4" customHeight="1" x14ac:dyDescent="0.3">
      <c r="B124" s="7" t="s">
        <v>219</v>
      </c>
      <c r="C124" s="97"/>
    </row>
    <row r="125" spans="1:11" x14ac:dyDescent="0.3"/>
    <row r="126" spans="1:11" x14ac:dyDescent="0.3">
      <c r="B126" s="48" t="s">
        <v>96</v>
      </c>
      <c r="C126" s="5"/>
    </row>
    <row r="127" spans="1:11" ht="31.2" customHeight="1" x14ac:dyDescent="0.3">
      <c r="B127" s="111" t="s">
        <v>504</v>
      </c>
      <c r="C127" s="113"/>
    </row>
    <row r="128" spans="1:11" ht="31.2" customHeight="1" x14ac:dyDescent="0.3">
      <c r="B128" s="114"/>
      <c r="C128" s="116"/>
    </row>
    <row r="129" spans="1:8" ht="31.2" customHeight="1" x14ac:dyDescent="0.3">
      <c r="B129" s="117"/>
      <c r="C129" s="119"/>
    </row>
    <row r="130" spans="1:8" x14ac:dyDescent="0.3"/>
    <row r="131" spans="1:8" x14ac:dyDescent="0.3"/>
    <row r="132" spans="1:8" x14ac:dyDescent="0.3"/>
    <row r="133" spans="1:8" s="5" customFormat="1" ht="27" customHeight="1" x14ac:dyDescent="0.3">
      <c r="A133" s="4"/>
      <c r="B133" s="13" t="s">
        <v>616</v>
      </c>
      <c r="C133" s="13"/>
      <c r="D133" s="30"/>
      <c r="E133" s="30"/>
      <c r="F133" s="30"/>
      <c r="G133" s="30"/>
      <c r="H133" s="30"/>
    </row>
    <row r="134" spans="1:8" ht="27.6" customHeight="1" x14ac:dyDescent="0.3">
      <c r="B134" s="133" t="s">
        <v>220</v>
      </c>
      <c r="C134" s="133"/>
      <c r="D134" s="133"/>
      <c r="E134" s="133"/>
      <c r="F134" s="133"/>
      <c r="G134" s="133"/>
      <c r="H134" s="133"/>
    </row>
    <row r="135" spans="1:8" x14ac:dyDescent="0.3">
      <c r="B135" s="12"/>
      <c r="C135" s="5"/>
    </row>
    <row r="136" spans="1:8" ht="78" x14ac:dyDescent="0.3">
      <c r="B136" s="8"/>
      <c r="C136" s="9" t="s">
        <v>221</v>
      </c>
      <c r="D136" s="9" t="s">
        <v>222</v>
      </c>
      <c r="E136" s="9" t="s">
        <v>93</v>
      </c>
    </row>
    <row r="137" spans="1:8" ht="26.4" customHeight="1" x14ac:dyDescent="0.3">
      <c r="B137" s="7" t="s">
        <v>76</v>
      </c>
      <c r="C137" s="97"/>
      <c r="D137" s="97"/>
      <c r="E137" s="11" t="str">
        <f>IF(C137="","",IF(D137="","",C137/D137*100))</f>
        <v/>
      </c>
    </row>
    <row r="138" spans="1:8" x14ac:dyDescent="0.3"/>
    <row r="139" spans="1:8" x14ac:dyDescent="0.3">
      <c r="B139" s="48" t="s">
        <v>96</v>
      </c>
      <c r="C139" s="5"/>
    </row>
    <row r="140" spans="1:8" ht="21.6" customHeight="1" x14ac:dyDescent="0.3">
      <c r="B140" s="111" t="s">
        <v>504</v>
      </c>
      <c r="C140" s="112"/>
      <c r="D140" s="112"/>
      <c r="E140" s="113"/>
    </row>
    <row r="141" spans="1:8" ht="21.6" customHeight="1" x14ac:dyDescent="0.3">
      <c r="B141" s="114"/>
      <c r="C141" s="115"/>
      <c r="D141" s="115"/>
      <c r="E141" s="116"/>
    </row>
    <row r="142" spans="1:8" ht="21.6" customHeight="1" x14ac:dyDescent="0.3">
      <c r="B142" s="117"/>
      <c r="C142" s="118"/>
      <c r="D142" s="118"/>
      <c r="E142" s="119"/>
    </row>
    <row r="143" spans="1:8" x14ac:dyDescent="0.3"/>
    <row r="144" spans="1:8" x14ac:dyDescent="0.3"/>
  </sheetData>
  <sheetProtection algorithmName="SHA-512" hashValue="K53/chy3T5+By4akSmIMV9XhNkM5gK34Ru/l9CDLOTxjundZUvNI1zy38M7OxErhoHzVcKDM2k3qPCpMpNfmvQ==" saltValue="2ATLMRitnASkf/ny4J0MDA==" spinCount="100000" sheet="1" objects="1" scenarios="1"/>
  <mergeCells count="28">
    <mergeCell ref="B134:H134"/>
    <mergeCell ref="B140:E142"/>
    <mergeCell ref="B19:C21"/>
    <mergeCell ref="B46:C48"/>
    <mergeCell ref="B74:C76"/>
    <mergeCell ref="B88:C90"/>
    <mergeCell ref="B101:C103"/>
    <mergeCell ref="B114:C116"/>
    <mergeCell ref="B127:C129"/>
    <mergeCell ref="B95:H95"/>
    <mergeCell ref="B108:H108"/>
    <mergeCell ref="B121:H121"/>
    <mergeCell ref="B67:H67"/>
    <mergeCell ref="B68:H68"/>
    <mergeCell ref="B81:H81"/>
    <mergeCell ref="B26:H26"/>
    <mergeCell ref="B82:H82"/>
    <mergeCell ref="B32:E34"/>
    <mergeCell ref="B39:H39"/>
    <mergeCell ref="B40:H40"/>
    <mergeCell ref="B53:H53"/>
    <mergeCell ref="B54:H54"/>
    <mergeCell ref="B60:C62"/>
    <mergeCell ref="G1:H1"/>
    <mergeCell ref="B10:H10"/>
    <mergeCell ref="B11:H11"/>
    <mergeCell ref="B12:H12"/>
    <mergeCell ref="B13:H13"/>
  </mergeCells>
  <hyperlinks>
    <hyperlink ref="G1" location="Resultados!A1" display="Ir para Resultados" xr:uid="{978E9AC1-A0D8-48EB-805C-80DA9075D640}"/>
    <hyperlink ref="D1" location="'OE_B 5.Obj 5.1.Imp'!A1" display="Seguinte" xr:uid="{ABC481E0-B93B-404C-8AAA-B1043F35F457}"/>
    <hyperlink ref="C1" location="'OE_B 4.Obj 4.2.Imp'!A1" display="Anterior" xr:uid="{A8F01954-DE3A-4E40-B8EE-9CCC000F9A5A}"/>
    <hyperlink ref="B1" location="Índice!A1" display="Voltar ao Índice" xr:uid="{D6B8BD39-AD8F-4C7A-BF2B-D70E088D88D2}"/>
  </hyperlink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DE6E7-C00A-4449-969D-FE9B42AB8146}">
  <sheetPr>
    <tabColor theme="3" tint="0.39997558519241921"/>
  </sheetPr>
  <dimension ref="A1:K78"/>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0.88671875" style="4" customWidth="1"/>
    <col min="3" max="3" width="14.6640625" style="4" customWidth="1"/>
    <col min="4" max="4" width="15.6640625" style="4" customWidth="1"/>
    <col min="5" max="5" width="13.88671875" style="4" customWidth="1"/>
    <col min="6" max="6" width="6.5546875" style="4" customWidth="1"/>
    <col min="7" max="7" width="16.44140625" style="4" customWidth="1"/>
    <col min="8" max="8" width="10.88671875" style="4" customWidth="1"/>
    <col min="9"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15</v>
      </c>
    </row>
    <row r="4" spans="1:11" ht="7.65" customHeight="1" x14ac:dyDescent="0.3">
      <c r="B4" s="3"/>
    </row>
    <row r="5" spans="1:11" ht="17.399999999999999" x14ac:dyDescent="0.3">
      <c r="B5" s="47" t="s">
        <v>499</v>
      </c>
    </row>
    <row r="6" spans="1:11" x14ac:dyDescent="0.3">
      <c r="C6" s="3"/>
    </row>
    <row r="7" spans="1:11" ht="30" customHeight="1" x14ac:dyDescent="0.3">
      <c r="B7" s="134" t="s">
        <v>223</v>
      </c>
      <c r="C7" s="134"/>
      <c r="D7" s="134"/>
      <c r="E7" s="134"/>
      <c r="F7" s="134"/>
      <c r="G7" s="134"/>
      <c r="H7" s="134"/>
    </row>
    <row r="8" spans="1:11" x14ac:dyDescent="0.3">
      <c r="B8" s="3"/>
      <c r="C8" s="3"/>
    </row>
    <row r="9" spans="1:11" s="5" customFormat="1" ht="27" customHeight="1" x14ac:dyDescent="0.3">
      <c r="A9" s="4"/>
      <c r="B9" s="13" t="s">
        <v>617</v>
      </c>
      <c r="C9" s="13"/>
      <c r="D9" s="30"/>
      <c r="E9" s="30"/>
      <c r="F9" s="30"/>
      <c r="G9" s="30"/>
      <c r="H9" s="30"/>
    </row>
    <row r="10" spans="1:11" ht="27.6" customHeight="1" x14ac:dyDescent="0.3">
      <c r="B10" s="133" t="s">
        <v>224</v>
      </c>
      <c r="C10" s="133"/>
      <c r="D10" s="133"/>
      <c r="E10" s="133"/>
      <c r="F10" s="133"/>
      <c r="G10" s="133"/>
      <c r="H10" s="133"/>
    </row>
    <row r="11" spans="1:11" x14ac:dyDescent="0.3">
      <c r="B11" s="133" t="s">
        <v>171</v>
      </c>
      <c r="C11" s="133"/>
      <c r="D11" s="133"/>
      <c r="E11" s="133"/>
      <c r="F11" s="133"/>
      <c r="G11" s="133"/>
      <c r="H11" s="133"/>
    </row>
    <row r="12" spans="1:11" x14ac:dyDescent="0.3">
      <c r="B12" s="5"/>
    </row>
    <row r="13" spans="1:11" ht="31.2" x14ac:dyDescent="0.3">
      <c r="B13" s="8"/>
      <c r="C13" s="103" t="s">
        <v>110</v>
      </c>
      <c r="K13" s="101" t="s">
        <v>722</v>
      </c>
    </row>
    <row r="14" spans="1:11" ht="26.4" customHeight="1" x14ac:dyDescent="0.3">
      <c r="B14" s="7" t="s">
        <v>163</v>
      </c>
      <c r="C14" s="97"/>
    </row>
    <row r="15" spans="1:11" x14ac:dyDescent="0.3">
      <c r="B15" s="3"/>
      <c r="C15" s="3"/>
    </row>
    <row r="16" spans="1:11" x14ac:dyDescent="0.3">
      <c r="B16" s="48" t="s">
        <v>96</v>
      </c>
      <c r="C16" s="5"/>
    </row>
    <row r="17" spans="1:11" ht="31.2" customHeight="1" x14ac:dyDescent="0.3">
      <c r="B17" s="111" t="s">
        <v>504</v>
      </c>
      <c r="C17" s="113"/>
    </row>
    <row r="18" spans="1:11" ht="31.2" customHeight="1" x14ac:dyDescent="0.3">
      <c r="B18" s="114"/>
      <c r="C18" s="116"/>
    </row>
    <row r="19" spans="1:11" ht="31.2" customHeight="1" x14ac:dyDescent="0.3">
      <c r="B19" s="117"/>
      <c r="C19" s="119"/>
    </row>
    <row r="20" spans="1:11" x14ac:dyDescent="0.3">
      <c r="B20" s="3"/>
      <c r="C20" s="3"/>
    </row>
    <row r="21" spans="1:11" x14ac:dyDescent="0.3">
      <c r="B21" s="3"/>
      <c r="C21" s="3"/>
    </row>
    <row r="22" spans="1:11" x14ac:dyDescent="0.3">
      <c r="B22" s="3"/>
      <c r="C22" s="3"/>
    </row>
    <row r="23" spans="1:11" s="5" customFormat="1" ht="27" customHeight="1" x14ac:dyDescent="0.3">
      <c r="A23" s="4"/>
      <c r="B23" s="13" t="s">
        <v>686</v>
      </c>
      <c r="C23" s="13"/>
      <c r="D23" s="30"/>
      <c r="E23" s="30"/>
      <c r="F23" s="30"/>
      <c r="G23" s="30"/>
      <c r="H23" s="30"/>
    </row>
    <row r="24" spans="1:11" ht="27.6" customHeight="1" x14ac:dyDescent="0.3">
      <c r="B24" s="133" t="s">
        <v>687</v>
      </c>
      <c r="C24" s="133"/>
      <c r="D24" s="133"/>
      <c r="E24" s="133"/>
      <c r="F24" s="133"/>
      <c r="G24" s="133"/>
      <c r="H24" s="133"/>
    </row>
    <row r="25" spans="1:11" ht="27.6" customHeight="1" x14ac:dyDescent="0.3">
      <c r="B25" s="133" t="s">
        <v>224</v>
      </c>
      <c r="C25" s="133"/>
      <c r="D25" s="133"/>
      <c r="E25" s="133"/>
      <c r="F25" s="133"/>
      <c r="G25" s="133"/>
      <c r="H25" s="133"/>
    </row>
    <row r="26" spans="1:11" x14ac:dyDescent="0.3">
      <c r="B26" s="133" t="s">
        <v>171</v>
      </c>
      <c r="C26" s="133"/>
      <c r="D26" s="133"/>
      <c r="E26" s="133"/>
      <c r="F26" s="133"/>
      <c r="G26" s="133"/>
      <c r="H26" s="133"/>
    </row>
    <row r="27" spans="1:11" x14ac:dyDescent="0.3">
      <c r="B27" s="14"/>
    </row>
    <row r="28" spans="1:11" ht="31.2" x14ac:dyDescent="0.3">
      <c r="B28" s="8"/>
      <c r="C28" s="103" t="s">
        <v>110</v>
      </c>
      <c r="K28" s="101" t="s">
        <v>722</v>
      </c>
    </row>
    <row r="29" spans="1:11" ht="26.4" customHeight="1" x14ac:dyDescent="0.3">
      <c r="B29" s="7" t="s">
        <v>163</v>
      </c>
      <c r="C29" s="97"/>
    </row>
    <row r="30" spans="1:11" x14ac:dyDescent="0.3">
      <c r="B30" s="1"/>
      <c r="C30" s="3"/>
    </row>
    <row r="31" spans="1:11" x14ac:dyDescent="0.3">
      <c r="B31" s="48" t="s">
        <v>507</v>
      </c>
      <c r="C31" s="5"/>
    </row>
    <row r="32" spans="1:11" ht="31.2" customHeight="1" x14ac:dyDescent="0.3">
      <c r="B32" s="111" t="s">
        <v>504</v>
      </c>
      <c r="C32" s="113"/>
    </row>
    <row r="33" spans="1:11" ht="31.2" customHeight="1" x14ac:dyDescent="0.3">
      <c r="B33" s="114"/>
      <c r="C33" s="116"/>
    </row>
    <row r="34" spans="1:11" ht="31.2" customHeight="1" x14ac:dyDescent="0.3">
      <c r="B34" s="117"/>
      <c r="C34" s="119"/>
    </row>
    <row r="35" spans="1:11" x14ac:dyDescent="0.3">
      <c r="B35" s="3"/>
      <c r="C35" s="3"/>
    </row>
    <row r="36" spans="1:11" x14ac:dyDescent="0.3">
      <c r="B36" s="3"/>
      <c r="C36" s="3"/>
    </row>
    <row r="37" spans="1:11" x14ac:dyDescent="0.3">
      <c r="B37" s="3"/>
      <c r="C37" s="3"/>
    </row>
    <row r="38" spans="1:11" s="5" customFormat="1" ht="27" customHeight="1" x14ac:dyDescent="0.3">
      <c r="A38" s="4"/>
      <c r="B38" s="13" t="s">
        <v>618</v>
      </c>
      <c r="C38" s="13"/>
      <c r="D38" s="30"/>
      <c r="E38" s="30"/>
      <c r="F38" s="30"/>
      <c r="G38" s="30"/>
      <c r="H38" s="30"/>
    </row>
    <row r="39" spans="1:11" ht="27.6" customHeight="1" x14ac:dyDescent="0.3">
      <c r="B39" s="133" t="s">
        <v>224</v>
      </c>
      <c r="C39" s="133"/>
      <c r="D39" s="133"/>
      <c r="E39" s="133"/>
      <c r="F39" s="133"/>
      <c r="G39" s="133"/>
      <c r="H39" s="133"/>
    </row>
    <row r="40" spans="1:11" ht="15.6" customHeight="1" x14ac:dyDescent="0.3">
      <c r="B40" s="133" t="s">
        <v>226</v>
      </c>
      <c r="C40" s="133"/>
      <c r="D40" s="133"/>
      <c r="E40" s="133"/>
      <c r="F40" s="133"/>
      <c r="G40" s="133"/>
      <c r="H40" s="133"/>
    </row>
    <row r="41" spans="1:11" x14ac:dyDescent="0.3">
      <c r="B41" s="14"/>
    </row>
    <row r="42" spans="1:11" ht="31.2" x14ac:dyDescent="0.3">
      <c r="B42" s="8"/>
      <c r="C42" s="103" t="s">
        <v>110</v>
      </c>
      <c r="K42" s="101" t="s">
        <v>722</v>
      </c>
    </row>
    <row r="43" spans="1:11" ht="26.4" customHeight="1" x14ac:dyDescent="0.3">
      <c r="B43" s="7" t="s">
        <v>83</v>
      </c>
      <c r="C43" s="97"/>
    </row>
    <row r="44" spans="1:11" x14ac:dyDescent="0.3">
      <c r="B44" s="3"/>
      <c r="C44" s="3"/>
    </row>
    <row r="45" spans="1:11" x14ac:dyDescent="0.3">
      <c r="B45" s="48" t="s">
        <v>96</v>
      </c>
      <c r="C45" s="5"/>
    </row>
    <row r="46" spans="1:11" ht="31.2" customHeight="1" x14ac:dyDescent="0.3">
      <c r="B46" s="111" t="s">
        <v>504</v>
      </c>
      <c r="C46" s="113"/>
    </row>
    <row r="47" spans="1:11" ht="31.2" customHeight="1" x14ac:dyDescent="0.3">
      <c r="B47" s="114"/>
      <c r="C47" s="116"/>
    </row>
    <row r="48" spans="1:11" ht="31.2" customHeight="1" x14ac:dyDescent="0.3">
      <c r="B48" s="117"/>
      <c r="C48" s="119"/>
    </row>
    <row r="49" spans="1:11" x14ac:dyDescent="0.3">
      <c r="B49" s="3"/>
      <c r="C49" s="3"/>
    </row>
    <row r="50" spans="1:11" x14ac:dyDescent="0.3">
      <c r="B50" s="3"/>
      <c r="C50" s="3"/>
    </row>
    <row r="51" spans="1:11" x14ac:dyDescent="0.3">
      <c r="B51" s="3"/>
      <c r="C51" s="3"/>
    </row>
    <row r="52" spans="1:11" s="5" customFormat="1" ht="27" customHeight="1" x14ac:dyDescent="0.3">
      <c r="A52" s="4"/>
      <c r="B52" s="13" t="s">
        <v>619</v>
      </c>
      <c r="C52" s="13"/>
      <c r="D52" s="30"/>
      <c r="E52" s="30"/>
      <c r="F52" s="30"/>
      <c r="G52" s="30"/>
      <c r="H52" s="30"/>
    </row>
    <row r="53" spans="1:11" ht="27.6" customHeight="1" x14ac:dyDescent="0.3">
      <c r="B53" s="133" t="s">
        <v>225</v>
      </c>
      <c r="C53" s="133"/>
      <c r="D53" s="133"/>
      <c r="E53" s="133"/>
      <c r="F53" s="133"/>
      <c r="G53" s="133"/>
      <c r="H53" s="133"/>
    </row>
    <row r="54" spans="1:11" ht="27.6" customHeight="1" x14ac:dyDescent="0.3">
      <c r="B54" s="133" t="s">
        <v>224</v>
      </c>
      <c r="C54" s="133"/>
      <c r="D54" s="133"/>
      <c r="E54" s="133"/>
      <c r="F54" s="133"/>
      <c r="G54" s="133"/>
      <c r="H54" s="133"/>
    </row>
    <row r="55" spans="1:11" ht="15.6" customHeight="1" x14ac:dyDescent="0.3">
      <c r="B55" s="133" t="s">
        <v>226</v>
      </c>
      <c r="C55" s="133"/>
      <c r="D55" s="133"/>
      <c r="E55" s="133"/>
      <c r="F55" s="133"/>
      <c r="G55" s="133"/>
      <c r="H55" s="133"/>
    </row>
    <row r="56" spans="1:11" x14ac:dyDescent="0.3">
      <c r="B56" s="14"/>
    </row>
    <row r="57" spans="1:11" ht="31.2" x14ac:dyDescent="0.3">
      <c r="B57" s="8"/>
      <c r="C57" s="103" t="s">
        <v>110</v>
      </c>
      <c r="K57" s="101" t="s">
        <v>722</v>
      </c>
    </row>
    <row r="58" spans="1:11" ht="26.4" customHeight="1" x14ac:dyDescent="0.3">
      <c r="B58" s="7" t="s">
        <v>83</v>
      </c>
      <c r="C58" s="97"/>
    </row>
    <row r="59" spans="1:11" x14ac:dyDescent="0.3">
      <c r="B59" s="5"/>
      <c r="C59" s="3"/>
    </row>
    <row r="60" spans="1:11" x14ac:dyDescent="0.3">
      <c r="B60" s="48" t="s">
        <v>507</v>
      </c>
      <c r="C60" s="5"/>
    </row>
    <row r="61" spans="1:11" ht="31.2" customHeight="1" x14ac:dyDescent="0.3">
      <c r="B61" s="111" t="s">
        <v>504</v>
      </c>
      <c r="C61" s="113"/>
    </row>
    <row r="62" spans="1:11" ht="31.2" customHeight="1" x14ac:dyDescent="0.3">
      <c r="B62" s="114"/>
      <c r="C62" s="116"/>
    </row>
    <row r="63" spans="1:11" ht="31.2" customHeight="1" x14ac:dyDescent="0.3">
      <c r="B63" s="117"/>
      <c r="C63" s="119"/>
    </row>
    <row r="64" spans="1:11" x14ac:dyDescent="0.3">
      <c r="B64" s="3"/>
      <c r="C64" s="3"/>
    </row>
    <row r="65" spans="1:9" x14ac:dyDescent="0.3"/>
    <row r="66" spans="1:9" x14ac:dyDescent="0.3"/>
    <row r="67" spans="1:9" s="5" customFormat="1" ht="27" customHeight="1" x14ac:dyDescent="0.3">
      <c r="A67" s="4"/>
      <c r="B67" s="13" t="s">
        <v>620</v>
      </c>
      <c r="C67" s="13"/>
      <c r="D67" s="30"/>
      <c r="E67" s="30"/>
      <c r="F67" s="30"/>
      <c r="G67" s="30"/>
      <c r="H67" s="30"/>
    </row>
    <row r="68" spans="1:9" ht="85.95" customHeight="1" x14ac:dyDescent="0.3">
      <c r="B68" s="133" t="s">
        <v>688</v>
      </c>
      <c r="C68" s="133"/>
      <c r="D68" s="133"/>
      <c r="E68" s="133"/>
      <c r="F68" s="133"/>
      <c r="G68" s="133"/>
      <c r="H68" s="133"/>
    </row>
    <row r="69" spans="1:9" x14ac:dyDescent="0.3"/>
    <row r="70" spans="1:9" ht="27" customHeight="1" x14ac:dyDescent="0.3">
      <c r="B70" s="8"/>
      <c r="C70" s="9" t="s">
        <v>1</v>
      </c>
    </row>
    <row r="71" spans="1:9" ht="28.65" customHeight="1" x14ac:dyDescent="0.3">
      <c r="B71" s="16" t="s">
        <v>227</v>
      </c>
      <c r="C71" s="86"/>
      <c r="I71" s="45"/>
    </row>
    <row r="72" spans="1:9" x14ac:dyDescent="0.3"/>
    <row r="73" spans="1:9" x14ac:dyDescent="0.3">
      <c r="B73" s="46" t="s">
        <v>96</v>
      </c>
    </row>
    <row r="74" spans="1:9" ht="42.6" customHeight="1" x14ac:dyDescent="0.3">
      <c r="B74" s="111" t="s">
        <v>504</v>
      </c>
      <c r="C74" s="113"/>
    </row>
    <row r="75" spans="1:9" ht="42.6" customHeight="1" x14ac:dyDescent="0.3">
      <c r="B75" s="114"/>
      <c r="C75" s="116"/>
    </row>
    <row r="76" spans="1:9" ht="42.6" customHeight="1" x14ac:dyDescent="0.3">
      <c r="B76" s="117"/>
      <c r="C76" s="119"/>
    </row>
    <row r="77" spans="1:9" x14ac:dyDescent="0.3"/>
    <row r="78" spans="1:9" x14ac:dyDescent="0.3"/>
  </sheetData>
  <sheetProtection algorithmName="SHA-512" hashValue="tLGsnkBYvyfGx9jXD8rdScelmHarcaZzm0roIOo6ta/gorTrxki2GHDh4oIJy1r9UH8YBKmtkYDea74hmso2dA==" saltValue="p7Rc+f36mtsxdNL1FCqBHQ==" spinCount="100000" sheet="1" objects="1" scenarios="1"/>
  <mergeCells count="18">
    <mergeCell ref="G1:H1"/>
    <mergeCell ref="B61:C63"/>
    <mergeCell ref="B68:H68"/>
    <mergeCell ref="B7:H7"/>
    <mergeCell ref="B74:C76"/>
    <mergeCell ref="B10:H10"/>
    <mergeCell ref="B11:H11"/>
    <mergeCell ref="B17:C19"/>
    <mergeCell ref="B24:H24"/>
    <mergeCell ref="B25:H25"/>
    <mergeCell ref="B26:H26"/>
    <mergeCell ref="B32:C34"/>
    <mergeCell ref="B39:H39"/>
    <mergeCell ref="B40:H40"/>
    <mergeCell ref="B46:C48"/>
    <mergeCell ref="B53:H53"/>
    <mergeCell ref="B54:H54"/>
    <mergeCell ref="B55:H55"/>
  </mergeCells>
  <dataValidations count="1">
    <dataValidation type="list" errorStyle="warning" showInputMessage="1" showErrorMessage="1" prompt="Selecione uma das opções" sqref="C71" xr:uid="{533C3822-BAD0-438D-9F32-9ACEFC5EED66}">
      <formula1>Existência</formula1>
    </dataValidation>
  </dataValidations>
  <hyperlinks>
    <hyperlink ref="G1" location="Resultados!A1" display="Ir para Resultados" xr:uid="{5B6C8C58-64D1-41C8-A14E-A3BB3E333FDC}"/>
    <hyperlink ref="D1" location="'OE_C 6.Obj 6.1.Imp'!A1" display="Seguinte" xr:uid="{69909646-DBC2-4158-8231-801D96D02266}"/>
    <hyperlink ref="C1" location="'OE_B 4.Obj 4.3.Imp'!A1" display="Anterior" xr:uid="{7FEEB53F-86EF-44B8-AA98-E0BC715A66AA}"/>
    <hyperlink ref="B1" location="Índice!A1" display="Voltar ao Índice" xr:uid="{ACEEE864-9205-424B-8865-B9EED60B6F74}"/>
  </hyperlink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7C863-D7F9-4F37-AEA6-6760794B55F5}">
  <dimension ref="A1:W35"/>
  <sheetViews>
    <sheetView showGridLines="0" showRowColHeaders="0" tabSelected="1" workbookViewId="0"/>
  </sheetViews>
  <sheetFormatPr defaultColWidth="0" defaultRowHeight="14.4" zeroHeight="1" x14ac:dyDescent="0.3"/>
  <cols>
    <col min="1" max="6" width="8.88671875" customWidth="1"/>
    <col min="7" max="7" width="12.88671875" customWidth="1"/>
    <col min="8" max="10" width="8.88671875" customWidth="1"/>
    <col min="11" max="11" width="10.6640625" customWidth="1"/>
    <col min="12" max="23" width="8.88671875" customWidth="1"/>
    <col min="24" max="16384" width="8.88671875" hidden="1"/>
  </cols>
  <sheetData>
    <row r="1" spans="11:11" x14ac:dyDescent="0.3"/>
    <row r="2" spans="11:11" x14ac:dyDescent="0.3"/>
    <row r="3" spans="11:11" x14ac:dyDescent="0.3"/>
    <row r="4" spans="11:11" x14ac:dyDescent="0.3"/>
    <row r="5" spans="11:11" x14ac:dyDescent="0.3"/>
    <row r="6" spans="11:11" x14ac:dyDescent="0.3"/>
    <row r="7" spans="11:11" x14ac:dyDescent="0.3"/>
    <row r="8" spans="11:11" x14ac:dyDescent="0.3"/>
    <row r="9" spans="11:11" x14ac:dyDescent="0.3"/>
    <row r="10" spans="11:11" x14ac:dyDescent="0.3"/>
    <row r="11" spans="11:11" x14ac:dyDescent="0.3"/>
    <row r="12" spans="11:11" ht="31.2" x14ac:dyDescent="0.3">
      <c r="K12" s="55" t="s">
        <v>493</v>
      </c>
    </row>
    <row r="13" spans="11:11" ht="21" x14ac:dyDescent="0.3">
      <c r="K13" s="52"/>
    </row>
    <row r="14" spans="11:11" ht="25.8" x14ac:dyDescent="0.3">
      <c r="K14" s="56" t="s">
        <v>495</v>
      </c>
    </row>
    <row r="15" spans="11:11" ht="18" x14ac:dyDescent="0.3">
      <c r="K15" s="53"/>
    </row>
    <row r="16" spans="11:11" x14ac:dyDescent="0.3"/>
    <row r="17" spans="11:11" ht="21" x14ac:dyDescent="0.3">
      <c r="K17" s="52" t="s">
        <v>494</v>
      </c>
    </row>
    <row r="18" spans="11:11" x14ac:dyDescent="0.3"/>
    <row r="19" spans="11:11" x14ac:dyDescent="0.3"/>
    <row r="20" spans="11:11" x14ac:dyDescent="0.3"/>
    <row r="21" spans="11:11" x14ac:dyDescent="0.3"/>
    <row r="22" spans="11:11" x14ac:dyDescent="0.3"/>
    <row r="23" spans="11:11" x14ac:dyDescent="0.3"/>
    <row r="24" spans="11:11" ht="22.95" customHeight="1" x14ac:dyDescent="0.3">
      <c r="K24" s="78" t="s">
        <v>514</v>
      </c>
    </row>
    <row r="25" spans="11:11" x14ac:dyDescent="0.3"/>
    <row r="26" spans="11:11" x14ac:dyDescent="0.3"/>
    <row r="27" spans="11:11" x14ac:dyDescent="0.3"/>
    <row r="28" spans="11:11" x14ac:dyDescent="0.3"/>
    <row r="29" spans="11:11" x14ac:dyDescent="0.3"/>
    <row r="33" customFormat="1" hidden="1" x14ac:dyDescent="0.3"/>
    <row r="34" customFormat="1" hidden="1" x14ac:dyDescent="0.3"/>
    <row r="35" customFormat="1" hidden="1" x14ac:dyDescent="0.3"/>
  </sheetData>
  <sheetProtection algorithmName="SHA-512" hashValue="Xikl+z1IKCFQERgBGKW7RIVgoek6Wu3e3TpDHCgF8MXUiDzaB4j0ZtQEtembr0EQ77fcDV2DIe3GRW4xbzfFMA==" saltValue="CRs4/cyDI0lXBkpFRrLNEg==" spinCount="100000" sheet="1" objects="1" scenarios="1"/>
  <hyperlinks>
    <hyperlink ref="K24" location="Instruções!A1" display="Seguinte" xr:uid="{040CD4E2-C5F8-4580-AC5F-98BD258202D5}"/>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B7B21-FB3F-4535-BAFC-157BD58B5289}">
  <sheetPr>
    <tabColor rgb="FF92D050"/>
  </sheetPr>
  <dimension ref="A1:K114"/>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5" style="4" customWidth="1"/>
    <col min="3" max="3" width="13.44140625" style="4" customWidth="1"/>
    <col min="4" max="4" width="12.88671875" style="4" customWidth="1"/>
    <col min="5" max="5" width="13.88671875" style="4" customWidth="1"/>
    <col min="6" max="6" width="7" style="4" customWidth="1"/>
    <col min="7" max="7" width="18.5546875" style="4" customWidth="1"/>
    <col min="8" max="8" width="10.88671875" style="4" customWidth="1"/>
    <col min="9" max="9" width="8.88671875" style="4" customWidth="1"/>
    <col min="10" max="11" width="0" style="4" hidden="1" customWidth="1"/>
    <col min="12" max="16384" width="8.88671875" style="4" hidden="1"/>
  </cols>
  <sheetData>
    <row r="1" spans="1:8" s="74" customFormat="1" ht="21" customHeight="1" x14ac:dyDescent="0.3">
      <c r="B1" s="75" t="s">
        <v>519</v>
      </c>
      <c r="C1" s="78" t="s">
        <v>515</v>
      </c>
      <c r="D1" s="78" t="s">
        <v>514</v>
      </c>
      <c r="E1" s="77"/>
      <c r="F1" s="77"/>
      <c r="G1" s="121" t="s">
        <v>516</v>
      </c>
      <c r="H1" s="121"/>
    </row>
    <row r="2" spans="1:8" x14ac:dyDescent="0.3"/>
    <row r="3" spans="1:8" ht="17.399999999999999" x14ac:dyDescent="0.3">
      <c r="B3" s="47" t="s">
        <v>228</v>
      </c>
    </row>
    <row r="4" spans="1:8" ht="7.65" customHeight="1" x14ac:dyDescent="0.3">
      <c r="B4" s="3"/>
    </row>
    <row r="5" spans="1:8" ht="17.399999999999999" x14ac:dyDescent="0.3">
      <c r="B5" s="47" t="s">
        <v>229</v>
      </c>
    </row>
    <row r="6" spans="1:8" x14ac:dyDescent="0.3">
      <c r="C6" s="3"/>
    </row>
    <row r="7" spans="1:8" ht="27" customHeight="1" x14ac:dyDescent="0.3">
      <c r="B7" s="28" t="s">
        <v>230</v>
      </c>
      <c r="C7" s="28"/>
      <c r="D7" s="28"/>
      <c r="E7" s="28"/>
      <c r="F7" s="28"/>
      <c r="G7" s="28"/>
      <c r="H7" s="28"/>
    </row>
    <row r="8" spans="1:8" x14ac:dyDescent="0.3">
      <c r="C8" s="3"/>
    </row>
    <row r="9" spans="1:8" s="5" customFormat="1" ht="27" customHeight="1" x14ac:dyDescent="0.3">
      <c r="A9" s="4"/>
      <c r="B9" s="13" t="s">
        <v>711</v>
      </c>
      <c r="C9" s="13"/>
      <c r="D9" s="30"/>
      <c r="E9" s="30"/>
      <c r="F9" s="30"/>
      <c r="G9" s="30"/>
      <c r="H9" s="30"/>
    </row>
    <row r="10" spans="1:8" ht="29.4" customHeight="1" x14ac:dyDescent="0.3">
      <c r="B10" s="133" t="s">
        <v>621</v>
      </c>
      <c r="C10" s="133"/>
      <c r="D10" s="133"/>
      <c r="E10" s="133"/>
      <c r="F10" s="133"/>
      <c r="G10" s="133"/>
      <c r="H10" s="133"/>
    </row>
    <row r="11" spans="1:8" ht="15.6" customHeight="1" x14ac:dyDescent="0.3">
      <c r="B11" s="133" t="s">
        <v>231</v>
      </c>
      <c r="C11" s="133"/>
      <c r="D11" s="133"/>
      <c r="E11" s="133"/>
      <c r="F11" s="133"/>
      <c r="G11" s="133"/>
      <c r="H11" s="133"/>
    </row>
    <row r="12" spans="1:8" ht="15.6" customHeight="1" x14ac:dyDescent="0.3">
      <c r="B12" s="133" t="s">
        <v>232</v>
      </c>
      <c r="C12" s="133"/>
      <c r="D12" s="133"/>
      <c r="E12" s="133"/>
      <c r="F12" s="133"/>
      <c r="G12" s="133"/>
      <c r="H12" s="133"/>
    </row>
    <row r="13" spans="1:8" ht="15.6" customHeight="1" x14ac:dyDescent="0.3">
      <c r="B13" s="133" t="s">
        <v>233</v>
      </c>
      <c r="C13" s="133"/>
      <c r="D13" s="133"/>
      <c r="E13" s="133"/>
      <c r="F13" s="133"/>
      <c r="G13" s="133"/>
      <c r="H13" s="133"/>
    </row>
    <row r="14" spans="1:8" ht="15.6" customHeight="1" x14ac:dyDescent="0.3">
      <c r="B14" s="133" t="s">
        <v>717</v>
      </c>
      <c r="C14" s="133"/>
      <c r="D14" s="133"/>
      <c r="E14" s="133"/>
      <c r="F14" s="133"/>
      <c r="G14" s="133"/>
      <c r="H14" s="133"/>
    </row>
    <row r="15" spans="1:8" x14ac:dyDescent="0.3">
      <c r="B15" s="5"/>
      <c r="C15" s="5"/>
    </row>
    <row r="16" spans="1:8" ht="31.2" x14ac:dyDescent="0.3">
      <c r="B16" s="8"/>
      <c r="C16" s="103" t="s">
        <v>110</v>
      </c>
      <c r="D16" s="103" t="s">
        <v>111</v>
      </c>
      <c r="E16" s="9" t="s">
        <v>81</v>
      </c>
      <c r="G16" s="9" t="s">
        <v>82</v>
      </c>
    </row>
    <row r="17" spans="2:7" ht="26.4" customHeight="1" x14ac:dyDescent="0.3">
      <c r="B17" s="7" t="s">
        <v>234</v>
      </c>
      <c r="C17" s="38" t="str">
        <f>IF(AND(C18="",COUNTBLANK(C20:C25)=6),"",IF(C18&gt;0,C18,SUM(C20:C25)))</f>
        <v/>
      </c>
      <c r="D17" s="38" t="str">
        <f>IF(AND(D18="",COUNTBLANK(D20:D25)=6),"",IF(D18&gt;0,D18,SUM(D20:D25)))</f>
        <v/>
      </c>
      <c r="E17" s="11" t="str">
        <f>IF(AND(D17="",C17=""),"",IF(AND(D17=0,C17=0),0,IF(AND(D17=0,C17&gt;0),100,(C17/D17-1)*100)))</f>
        <v/>
      </c>
      <c r="G17" s="86"/>
    </row>
    <row r="18" spans="2:7" ht="19.2" customHeight="1" x14ac:dyDescent="0.3">
      <c r="B18" s="34" t="s">
        <v>112</v>
      </c>
      <c r="C18" s="97"/>
      <c r="D18" s="97"/>
    </row>
    <row r="19" spans="2:7" x14ac:dyDescent="0.3">
      <c r="B19" s="80" t="s">
        <v>235</v>
      </c>
      <c r="C19" s="81"/>
      <c r="D19" s="36"/>
    </row>
    <row r="20" spans="2:7" ht="19.2" customHeight="1" x14ac:dyDescent="0.3">
      <c r="B20" s="66" t="s">
        <v>508</v>
      </c>
      <c r="C20" s="97"/>
      <c r="D20" s="97"/>
    </row>
    <row r="21" spans="2:7" ht="19.2" customHeight="1" x14ac:dyDescent="0.3">
      <c r="B21" s="66" t="s">
        <v>509</v>
      </c>
      <c r="C21" s="97"/>
      <c r="D21" s="97"/>
    </row>
    <row r="22" spans="2:7" ht="19.2" customHeight="1" x14ac:dyDescent="0.3">
      <c r="B22" s="66" t="s">
        <v>510</v>
      </c>
      <c r="C22" s="97"/>
      <c r="D22" s="97"/>
    </row>
    <row r="23" spans="2:7" ht="19.2" customHeight="1" x14ac:dyDescent="0.3">
      <c r="B23" s="66" t="s">
        <v>511</v>
      </c>
      <c r="C23" s="97"/>
      <c r="D23" s="97"/>
    </row>
    <row r="24" spans="2:7" ht="19.2" customHeight="1" x14ac:dyDescent="0.3">
      <c r="B24" s="66" t="s">
        <v>512</v>
      </c>
      <c r="C24" s="97"/>
      <c r="D24" s="97"/>
    </row>
    <row r="25" spans="2:7" ht="27.6" x14ac:dyDescent="0.3">
      <c r="B25" s="67" t="s">
        <v>622</v>
      </c>
      <c r="C25" s="97"/>
      <c r="D25" s="97"/>
    </row>
    <row r="26" spans="2:7" x14ac:dyDescent="0.3">
      <c r="C26" s="3"/>
    </row>
    <row r="27" spans="2:7" x14ac:dyDescent="0.3">
      <c r="B27" s="48" t="s">
        <v>96</v>
      </c>
      <c r="C27" s="5"/>
    </row>
    <row r="28" spans="2:7" ht="21.6" customHeight="1" x14ac:dyDescent="0.3">
      <c r="B28" s="111" t="s">
        <v>504</v>
      </c>
      <c r="C28" s="112"/>
      <c r="D28" s="112"/>
      <c r="E28" s="113"/>
    </row>
    <row r="29" spans="2:7" ht="21.6" customHeight="1" x14ac:dyDescent="0.3">
      <c r="B29" s="114"/>
      <c r="C29" s="115"/>
      <c r="D29" s="115"/>
      <c r="E29" s="116"/>
    </row>
    <row r="30" spans="2:7" ht="21.6" customHeight="1" x14ac:dyDescent="0.3">
      <c r="B30" s="117"/>
      <c r="C30" s="118"/>
      <c r="D30" s="118"/>
      <c r="E30" s="119"/>
    </row>
    <row r="31" spans="2:7" x14ac:dyDescent="0.3">
      <c r="C31" s="3"/>
    </row>
    <row r="32" spans="2:7" x14ac:dyDescent="0.3">
      <c r="C32" s="3"/>
    </row>
    <row r="33" spans="1:11" x14ac:dyDescent="0.3">
      <c r="C33" s="3"/>
    </row>
    <row r="34" spans="1:11" s="5" customFormat="1" ht="27" customHeight="1" x14ac:dyDescent="0.3">
      <c r="A34" s="4"/>
      <c r="B34" s="13" t="s">
        <v>712</v>
      </c>
      <c r="C34" s="13"/>
      <c r="D34" s="30"/>
      <c r="E34" s="30"/>
      <c r="F34" s="30"/>
      <c r="G34" s="30"/>
      <c r="H34" s="30"/>
    </row>
    <row r="35" spans="1:11" ht="16.2" customHeight="1" x14ac:dyDescent="0.3">
      <c r="B35" s="136" t="s">
        <v>623</v>
      </c>
      <c r="C35" s="136"/>
      <c r="D35" s="136"/>
      <c r="E35" s="136"/>
      <c r="F35" s="136"/>
      <c r="G35" s="136"/>
      <c r="H35" s="136"/>
    </row>
    <row r="36" spans="1:11" x14ac:dyDescent="0.3">
      <c r="B36" s="5"/>
      <c r="C36" s="5"/>
    </row>
    <row r="37" spans="1:11" ht="31.2" x14ac:dyDescent="0.3">
      <c r="B37" s="8"/>
      <c r="C37" s="103" t="s">
        <v>110</v>
      </c>
      <c r="D37" s="103" t="s">
        <v>111</v>
      </c>
      <c r="E37" s="9" t="s">
        <v>81</v>
      </c>
      <c r="K37" s="101" t="s">
        <v>722</v>
      </c>
    </row>
    <row r="38" spans="1:11" ht="26.4" customHeight="1" x14ac:dyDescent="0.3">
      <c r="B38" s="7" t="s">
        <v>236</v>
      </c>
      <c r="C38" s="97"/>
      <c r="D38" s="97"/>
      <c r="E38" s="51" t="str">
        <f>IF(AND(D38="",C38=""),"",IF(AND(D38=0,C38=0),0,IF(AND(D38=0,C38&gt;0),100,(C38/D38-1)*100)))</f>
        <v/>
      </c>
    </row>
    <row r="39" spans="1:11" x14ac:dyDescent="0.3">
      <c r="C39" s="3"/>
    </row>
    <row r="40" spans="1:11" x14ac:dyDescent="0.3">
      <c r="B40" s="48" t="s">
        <v>96</v>
      </c>
      <c r="C40" s="5"/>
    </row>
    <row r="41" spans="1:11" ht="21.6" customHeight="1" x14ac:dyDescent="0.3">
      <c r="B41" s="111" t="s">
        <v>504</v>
      </c>
      <c r="C41" s="112"/>
      <c r="D41" s="112"/>
      <c r="E41" s="113"/>
    </row>
    <row r="42" spans="1:11" ht="21.6" customHeight="1" x14ac:dyDescent="0.3">
      <c r="B42" s="114"/>
      <c r="C42" s="115"/>
      <c r="D42" s="115"/>
      <c r="E42" s="116"/>
    </row>
    <row r="43" spans="1:11" ht="21.6" customHeight="1" x14ac:dyDescent="0.3">
      <c r="B43" s="117"/>
      <c r="C43" s="118"/>
      <c r="D43" s="118"/>
      <c r="E43" s="119"/>
    </row>
    <row r="44" spans="1:11" x14ac:dyDescent="0.3">
      <c r="C44" s="3"/>
    </row>
    <row r="45" spans="1:11" x14ac:dyDescent="0.3">
      <c r="C45" s="3"/>
    </row>
    <row r="46" spans="1:11" x14ac:dyDescent="0.3">
      <c r="C46" s="3"/>
    </row>
    <row r="47" spans="1:11" s="5" customFormat="1" ht="27" customHeight="1" x14ac:dyDescent="0.3">
      <c r="A47" s="4"/>
      <c r="B47" s="13" t="s">
        <v>713</v>
      </c>
      <c r="C47" s="13"/>
      <c r="D47" s="30"/>
      <c r="E47" s="30"/>
      <c r="F47" s="30"/>
      <c r="G47" s="30"/>
      <c r="H47" s="30"/>
    </row>
    <row r="48" spans="1:11" ht="18.600000000000001" customHeight="1" x14ac:dyDescent="0.3">
      <c r="B48" s="135" t="s">
        <v>624</v>
      </c>
      <c r="C48" s="135"/>
      <c r="D48" s="135"/>
      <c r="E48" s="135"/>
      <c r="F48" s="135"/>
      <c r="G48" s="135"/>
      <c r="H48" s="135"/>
    </row>
    <row r="49" spans="1:11" x14ac:dyDescent="0.3">
      <c r="B49" s="5"/>
      <c r="C49" s="5"/>
    </row>
    <row r="50" spans="1:11" ht="31.2" x14ac:dyDescent="0.3">
      <c r="B50" s="8"/>
      <c r="C50" s="103" t="s">
        <v>110</v>
      </c>
      <c r="D50" s="103" t="s">
        <v>111</v>
      </c>
      <c r="E50" s="9" t="s">
        <v>81</v>
      </c>
      <c r="K50" s="101" t="s">
        <v>722</v>
      </c>
    </row>
    <row r="51" spans="1:11" ht="26.4" customHeight="1" x14ac:dyDescent="0.3">
      <c r="B51" s="7" t="s">
        <v>237</v>
      </c>
      <c r="C51" s="97"/>
      <c r="D51" s="97"/>
      <c r="E51" s="51" t="str">
        <f>IF(AND(D51="",C51=""),"",IF(AND(D51=0,C51=0),0,IF(AND(D51=0,C51&gt;0),100,(C51/D51-1)*100)))</f>
        <v/>
      </c>
    </row>
    <row r="52" spans="1:11" x14ac:dyDescent="0.3">
      <c r="C52" s="3"/>
    </row>
    <row r="53" spans="1:11" x14ac:dyDescent="0.3">
      <c r="B53" s="48" t="s">
        <v>96</v>
      </c>
      <c r="C53" s="5"/>
    </row>
    <row r="54" spans="1:11" ht="21.6" customHeight="1" x14ac:dyDescent="0.3">
      <c r="B54" s="111" t="s">
        <v>504</v>
      </c>
      <c r="C54" s="112"/>
      <c r="D54" s="112"/>
      <c r="E54" s="113"/>
    </row>
    <row r="55" spans="1:11" ht="21.6" customHeight="1" x14ac:dyDescent="0.3">
      <c r="B55" s="114"/>
      <c r="C55" s="115"/>
      <c r="D55" s="115"/>
      <c r="E55" s="116"/>
    </row>
    <row r="56" spans="1:11" ht="21.6" customHeight="1" x14ac:dyDescent="0.3">
      <c r="B56" s="117"/>
      <c r="C56" s="118"/>
      <c r="D56" s="118"/>
      <c r="E56" s="119"/>
    </row>
    <row r="57" spans="1:11" x14ac:dyDescent="0.3">
      <c r="C57" s="3"/>
    </row>
    <row r="58" spans="1:11" x14ac:dyDescent="0.3">
      <c r="C58" s="3"/>
    </row>
    <row r="59" spans="1:11" x14ac:dyDescent="0.3">
      <c r="C59" s="3"/>
    </row>
    <row r="60" spans="1:11" s="5" customFormat="1" ht="27" customHeight="1" x14ac:dyDescent="0.3">
      <c r="A60" s="4"/>
      <c r="B60" s="13" t="s">
        <v>689</v>
      </c>
      <c r="C60" s="13"/>
      <c r="D60" s="30"/>
      <c r="E60" s="30"/>
      <c r="F60" s="30"/>
      <c r="G60" s="30"/>
      <c r="H60" s="30"/>
    </row>
    <row r="61" spans="1:11" ht="15.6" customHeight="1" x14ac:dyDescent="0.3">
      <c r="B61" s="133" t="s">
        <v>625</v>
      </c>
      <c r="C61" s="133"/>
      <c r="D61" s="133"/>
      <c r="E61" s="133"/>
      <c r="F61" s="133"/>
      <c r="G61" s="133"/>
      <c r="H61" s="133"/>
    </row>
    <row r="62" spans="1:11" ht="15.6" customHeight="1" x14ac:dyDescent="0.3">
      <c r="B62" s="133" t="s">
        <v>238</v>
      </c>
      <c r="C62" s="133"/>
      <c r="D62" s="133"/>
      <c r="E62" s="133"/>
      <c r="F62" s="133"/>
      <c r="G62" s="133"/>
      <c r="H62" s="133"/>
    </row>
    <row r="63" spans="1:11" x14ac:dyDescent="0.3">
      <c r="B63" s="5"/>
      <c r="C63" s="5"/>
    </row>
    <row r="64" spans="1:11" ht="31.2" x14ac:dyDescent="0.3">
      <c r="B64" s="8"/>
      <c r="C64" s="103" t="s">
        <v>110</v>
      </c>
      <c r="D64" s="103" t="s">
        <v>111</v>
      </c>
      <c r="E64" s="9" t="s">
        <v>81</v>
      </c>
      <c r="K64" s="101" t="s">
        <v>722</v>
      </c>
    </row>
    <row r="65" spans="1:11" ht="26.4" customHeight="1" x14ac:dyDescent="0.3">
      <c r="B65" s="16" t="s">
        <v>239</v>
      </c>
      <c r="C65" s="97"/>
      <c r="D65" s="97"/>
      <c r="E65" s="51" t="str">
        <f>IF(AND(D65="",C65=""),"",IF(AND(D65=0,C65=0),0,IF(AND(D65=0,C65&gt;0),100,(C65/D65-1)*100)))</f>
        <v/>
      </c>
    </row>
    <row r="66" spans="1:11" x14ac:dyDescent="0.3">
      <c r="C66" s="3"/>
    </row>
    <row r="67" spans="1:11" x14ac:dyDescent="0.3">
      <c r="B67" s="48" t="s">
        <v>96</v>
      </c>
      <c r="C67" s="5"/>
    </row>
    <row r="68" spans="1:11" ht="21.6" customHeight="1" x14ac:dyDescent="0.3">
      <c r="B68" s="111" t="s">
        <v>504</v>
      </c>
      <c r="C68" s="112"/>
      <c r="D68" s="112"/>
      <c r="E68" s="113"/>
    </row>
    <row r="69" spans="1:11" ht="21.6" customHeight="1" x14ac:dyDescent="0.3">
      <c r="B69" s="114"/>
      <c r="C69" s="115"/>
      <c r="D69" s="115"/>
      <c r="E69" s="116"/>
    </row>
    <row r="70" spans="1:11" ht="21.6" customHeight="1" x14ac:dyDescent="0.3">
      <c r="B70" s="117"/>
      <c r="C70" s="118"/>
      <c r="D70" s="118"/>
      <c r="E70" s="119"/>
    </row>
    <row r="71" spans="1:11" x14ac:dyDescent="0.3">
      <c r="C71" s="3"/>
    </row>
    <row r="72" spans="1:11" x14ac:dyDescent="0.3">
      <c r="C72" s="3"/>
    </row>
    <row r="73" spans="1:11" x14ac:dyDescent="0.3">
      <c r="C73" s="3"/>
    </row>
    <row r="74" spans="1:11" s="5" customFormat="1" ht="27" customHeight="1" x14ac:dyDescent="0.3">
      <c r="A74" s="4"/>
      <c r="B74" s="13" t="s">
        <v>626</v>
      </c>
      <c r="C74" s="13"/>
      <c r="D74" s="30"/>
      <c r="E74" s="30"/>
      <c r="F74" s="30"/>
      <c r="G74" s="30"/>
      <c r="H74" s="30"/>
    </row>
    <row r="75" spans="1:11" ht="15.6" customHeight="1" x14ac:dyDescent="0.3">
      <c r="B75" s="133" t="s">
        <v>240</v>
      </c>
      <c r="C75" s="133"/>
      <c r="D75" s="133"/>
      <c r="E75" s="133"/>
      <c r="F75" s="133"/>
      <c r="G75" s="133"/>
      <c r="H75" s="133"/>
    </row>
    <row r="76" spans="1:11" x14ac:dyDescent="0.3">
      <c r="B76" s="14"/>
      <c r="C76" s="5"/>
    </row>
    <row r="77" spans="1:11" ht="32.4" customHeight="1" x14ac:dyDescent="0.3">
      <c r="B77" s="8"/>
      <c r="C77" s="103" t="s">
        <v>110</v>
      </c>
      <c r="K77" s="101" t="s">
        <v>722</v>
      </c>
    </row>
    <row r="78" spans="1:11" ht="26.4" customHeight="1" x14ac:dyDescent="0.3">
      <c r="B78" s="7" t="s">
        <v>237</v>
      </c>
      <c r="C78" s="65" t="str">
        <f>IF(AND(C79="",COUNTBLANK(C81:C83)=3),"",IF(C79&gt;0,C79,SUM(C81:C83)))</f>
        <v/>
      </c>
    </row>
    <row r="79" spans="1:11" ht="19.95" customHeight="1" x14ac:dyDescent="0.3">
      <c r="B79" s="34" t="s">
        <v>112</v>
      </c>
      <c r="C79" s="97"/>
    </row>
    <row r="80" spans="1:11" x14ac:dyDescent="0.3">
      <c r="B80" s="80" t="s">
        <v>738</v>
      </c>
      <c r="C80" s="81"/>
      <c r="D80" s="36"/>
    </row>
    <row r="81" spans="1:8" ht="19.95" customHeight="1" x14ac:dyDescent="0.3">
      <c r="B81" s="66" t="s">
        <v>627</v>
      </c>
      <c r="C81" s="97"/>
    </row>
    <row r="82" spans="1:8" ht="19.95" customHeight="1" x14ac:dyDescent="0.3">
      <c r="B82" s="66" t="s">
        <v>628</v>
      </c>
      <c r="C82" s="97"/>
    </row>
    <row r="83" spans="1:8" ht="19.95" customHeight="1" x14ac:dyDescent="0.3">
      <c r="B83" s="66" t="s">
        <v>629</v>
      </c>
      <c r="C83" s="97"/>
    </row>
    <row r="84" spans="1:8" x14ac:dyDescent="0.3">
      <c r="C84" s="3"/>
    </row>
    <row r="85" spans="1:8" x14ac:dyDescent="0.3">
      <c r="B85" s="48" t="s">
        <v>96</v>
      </c>
      <c r="C85" s="5"/>
    </row>
    <row r="86" spans="1:8" ht="31.2" customHeight="1" x14ac:dyDescent="0.3">
      <c r="B86" s="111" t="s">
        <v>504</v>
      </c>
      <c r="C86" s="113"/>
    </row>
    <row r="87" spans="1:8" ht="31.2" customHeight="1" x14ac:dyDescent="0.3">
      <c r="B87" s="114"/>
      <c r="C87" s="116"/>
    </row>
    <row r="88" spans="1:8" ht="31.2" customHeight="1" x14ac:dyDescent="0.3">
      <c r="B88" s="117"/>
      <c r="C88" s="119"/>
    </row>
    <row r="89" spans="1:8" x14ac:dyDescent="0.3">
      <c r="C89" s="3"/>
    </row>
    <row r="90" spans="1:8" x14ac:dyDescent="0.3">
      <c r="C90" s="3"/>
    </row>
    <row r="91" spans="1:8" x14ac:dyDescent="0.3">
      <c r="C91" s="3"/>
    </row>
    <row r="92" spans="1:8" s="5" customFormat="1" ht="27" customHeight="1" x14ac:dyDescent="0.3">
      <c r="A92" s="4"/>
      <c r="B92" s="13" t="s">
        <v>630</v>
      </c>
      <c r="C92" s="13"/>
      <c r="D92" s="30"/>
      <c r="E92" s="30"/>
      <c r="F92" s="30"/>
      <c r="G92" s="30"/>
      <c r="H92" s="30"/>
    </row>
    <row r="93" spans="1:8" ht="30.6" customHeight="1" x14ac:dyDescent="0.3">
      <c r="B93" s="133" t="s">
        <v>621</v>
      </c>
      <c r="C93" s="133"/>
      <c r="D93" s="133"/>
      <c r="E93" s="133"/>
      <c r="F93" s="133"/>
      <c r="G93" s="133"/>
      <c r="H93" s="133"/>
    </row>
    <row r="94" spans="1:8" ht="29.4" customHeight="1" x14ac:dyDescent="0.3">
      <c r="B94" s="133" t="s">
        <v>690</v>
      </c>
      <c r="C94" s="133"/>
      <c r="D94" s="133"/>
      <c r="E94" s="133"/>
      <c r="F94" s="133"/>
      <c r="G94" s="133"/>
      <c r="H94" s="133"/>
    </row>
    <row r="95" spans="1:8" ht="15.6" customHeight="1" x14ac:dyDescent="0.3">
      <c r="B95" s="133" t="s">
        <v>232</v>
      </c>
      <c r="C95" s="133"/>
      <c r="D95" s="133"/>
      <c r="E95" s="133"/>
      <c r="F95" s="133"/>
      <c r="G95" s="133"/>
      <c r="H95" s="133"/>
    </row>
    <row r="96" spans="1:8" ht="28.35" customHeight="1" x14ac:dyDescent="0.3">
      <c r="B96" s="133" t="s">
        <v>241</v>
      </c>
      <c r="C96" s="133"/>
      <c r="D96" s="133"/>
      <c r="E96" s="133"/>
      <c r="F96" s="133"/>
      <c r="G96" s="133"/>
      <c r="H96" s="133"/>
    </row>
    <row r="97" spans="2:11" x14ac:dyDescent="0.3">
      <c r="B97" s="5"/>
    </row>
    <row r="98" spans="2:11" ht="31.2" x14ac:dyDescent="0.3">
      <c r="B98" s="8"/>
      <c r="C98" s="103" t="s">
        <v>110</v>
      </c>
      <c r="K98" s="101" t="s">
        <v>722</v>
      </c>
    </row>
    <row r="99" spans="2:11" ht="26.4" customHeight="1" x14ac:dyDescent="0.3">
      <c r="B99" s="7" t="s">
        <v>234</v>
      </c>
      <c r="C99" s="65" t="str">
        <f>IF(AND(C100="",COUNTBLANK(C102:C107)=6),"",IF(C100&gt;0,C100,SUM(C102:C107)))</f>
        <v/>
      </c>
    </row>
    <row r="100" spans="2:11" s="5" customFormat="1" ht="18.600000000000001" customHeight="1" x14ac:dyDescent="0.3">
      <c r="B100" s="34" t="s">
        <v>242</v>
      </c>
      <c r="C100" s="97"/>
    </row>
    <row r="101" spans="2:11" x14ac:dyDescent="0.3">
      <c r="B101" s="80" t="s">
        <v>235</v>
      </c>
      <c r="C101" s="81"/>
      <c r="D101" s="36"/>
    </row>
    <row r="102" spans="2:11" s="5" customFormat="1" ht="18.600000000000001" customHeight="1" x14ac:dyDescent="0.3">
      <c r="B102" s="66" t="s">
        <v>508</v>
      </c>
      <c r="C102" s="97"/>
    </row>
    <row r="103" spans="2:11" s="5" customFormat="1" ht="18.600000000000001" customHeight="1" x14ac:dyDescent="0.3">
      <c r="B103" s="66" t="s">
        <v>509</v>
      </c>
      <c r="C103" s="97"/>
    </row>
    <row r="104" spans="2:11" s="5" customFormat="1" ht="18.600000000000001" customHeight="1" x14ac:dyDescent="0.3">
      <c r="B104" s="66" t="s">
        <v>510</v>
      </c>
      <c r="C104" s="97"/>
    </row>
    <row r="105" spans="2:11" s="5" customFormat="1" ht="18.600000000000001" customHeight="1" x14ac:dyDescent="0.3">
      <c r="B105" s="66" t="s">
        <v>511</v>
      </c>
      <c r="C105" s="97"/>
    </row>
    <row r="106" spans="2:11" s="5" customFormat="1" ht="18.600000000000001" customHeight="1" x14ac:dyDescent="0.3">
      <c r="B106" s="66" t="s">
        <v>512</v>
      </c>
      <c r="C106" s="97"/>
    </row>
    <row r="107" spans="2:11" s="5" customFormat="1" ht="27.6" x14ac:dyDescent="0.3">
      <c r="B107" s="67" t="s">
        <v>622</v>
      </c>
      <c r="C107" s="97"/>
    </row>
    <row r="108" spans="2:11" x14ac:dyDescent="0.3">
      <c r="C108" s="3"/>
    </row>
    <row r="109" spans="2:11" x14ac:dyDescent="0.3">
      <c r="B109" s="48" t="s">
        <v>96</v>
      </c>
      <c r="C109" s="5"/>
    </row>
    <row r="110" spans="2:11" ht="31.2" customHeight="1" x14ac:dyDescent="0.3">
      <c r="B110" s="111" t="s">
        <v>504</v>
      </c>
      <c r="C110" s="113"/>
    </row>
    <row r="111" spans="2:11" ht="31.2" customHeight="1" x14ac:dyDescent="0.3">
      <c r="B111" s="114"/>
      <c r="C111" s="116"/>
    </row>
    <row r="112" spans="2:11" ht="31.2" customHeight="1" x14ac:dyDescent="0.3">
      <c r="B112" s="117"/>
      <c r="C112" s="119"/>
    </row>
    <row r="113" x14ac:dyDescent="0.3"/>
    <row r="114" x14ac:dyDescent="0.3"/>
  </sheetData>
  <sheetProtection algorithmName="SHA-512" hashValue="p/HifNDz/wyEDrVBL5bZ51xYYMEdAtjJSuagSqt43Ko8WkNfqBm9rR62KbbhPlQEgTrINH21R/74WUg/fe2QsQ==" saltValue="rbhUBOqaiEeTPipK03wSZw==" spinCount="100000" sheet="1" objects="1" scenarios="1"/>
  <mergeCells count="21">
    <mergeCell ref="B28:E30"/>
    <mergeCell ref="B86:C88"/>
    <mergeCell ref="B110:C112"/>
    <mergeCell ref="B13:H13"/>
    <mergeCell ref="B75:H75"/>
    <mergeCell ref="B93:H93"/>
    <mergeCell ref="B94:H94"/>
    <mergeCell ref="B95:H95"/>
    <mergeCell ref="B96:H96"/>
    <mergeCell ref="B48:H48"/>
    <mergeCell ref="B61:H61"/>
    <mergeCell ref="B62:H62"/>
    <mergeCell ref="B41:E43"/>
    <mergeCell ref="B54:E56"/>
    <mergeCell ref="B68:E70"/>
    <mergeCell ref="B35:H35"/>
    <mergeCell ref="G1:H1"/>
    <mergeCell ref="B10:H10"/>
    <mergeCell ref="B11:H11"/>
    <mergeCell ref="B12:H12"/>
    <mergeCell ref="B14:H14"/>
  </mergeCells>
  <hyperlinks>
    <hyperlink ref="G1" location="Resultados!A1" display="Ir para Resultados" xr:uid="{857321BC-54A3-4369-9A32-78E15D54FB11}"/>
    <hyperlink ref="D1" location="'OE_C 6.Obj 6.2.Imp'!A1" display="Seguinte" xr:uid="{A77CAD10-D401-4D77-9726-BE93861F6383}"/>
    <hyperlink ref="C1" location="'OE_B 5.Obj 5.1.Imp'!A1" display="Anterior" xr:uid="{356E01BF-8ED6-4B5D-81D1-C7114C125201}"/>
    <hyperlink ref="B1" location="Índice!A1" display="Voltar ao Índice" xr:uid="{77608912-FE2F-42C2-949E-EB15572941E5}"/>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showInputMessage="1" showErrorMessage="1" prompt="Selecione uma das opções" xr:uid="{B27645D5-1831-4B2A-918B-F3BB7198B712}">
          <x14:formula1>
            <xm:f>Listagens!$B$3:$B$8</xm:f>
          </x14:formula1>
          <xm:sqref>G17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36F92-F655-4B5E-9CD2-4B28594B7C51}">
  <sheetPr>
    <tabColor rgb="FF92D050"/>
  </sheetPr>
  <dimension ref="A1:I20"/>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1.44140625" style="4" customWidth="1"/>
    <col min="3" max="3" width="18.109375" style="4" customWidth="1"/>
    <col min="4" max="4" width="15.44140625" style="4" customWidth="1"/>
    <col min="5" max="5" width="13.88671875" style="4" customWidth="1"/>
    <col min="6" max="6" width="6.109375" style="4" customWidth="1"/>
    <col min="7" max="7" width="16.44140625" style="4" customWidth="1"/>
    <col min="8" max="8" width="12" style="4" customWidth="1"/>
    <col min="9" max="9" width="8.88671875" style="4" customWidth="1"/>
    <col min="10" max="16384" width="8.88671875" style="4" hidden="1"/>
  </cols>
  <sheetData>
    <row r="1" spans="1:9" s="74" customFormat="1" ht="21" customHeight="1" x14ac:dyDescent="0.3">
      <c r="B1" s="75" t="s">
        <v>519</v>
      </c>
      <c r="C1" s="78" t="s">
        <v>515</v>
      </c>
      <c r="D1" s="78" t="s">
        <v>514</v>
      </c>
      <c r="E1" s="77"/>
      <c r="F1" s="77"/>
      <c r="G1" s="121" t="s">
        <v>516</v>
      </c>
      <c r="H1" s="121"/>
    </row>
    <row r="2" spans="1:9" x14ac:dyDescent="0.3"/>
    <row r="3" spans="1:9" ht="17.399999999999999" x14ac:dyDescent="0.3">
      <c r="B3" s="47" t="s">
        <v>228</v>
      </c>
    </row>
    <row r="4" spans="1:9" ht="7.65" customHeight="1" x14ac:dyDescent="0.3">
      <c r="B4" s="3"/>
    </row>
    <row r="5" spans="1:9" ht="17.399999999999999" x14ac:dyDescent="0.3">
      <c r="B5" s="47" t="s">
        <v>229</v>
      </c>
    </row>
    <row r="6" spans="1:9" x14ac:dyDescent="0.3">
      <c r="C6" s="3"/>
    </row>
    <row r="7" spans="1:9" ht="31.2" customHeight="1" x14ac:dyDescent="0.3">
      <c r="B7" s="134" t="s">
        <v>243</v>
      </c>
      <c r="C7" s="134"/>
      <c r="D7" s="134"/>
      <c r="E7" s="134"/>
      <c r="F7" s="134"/>
      <c r="G7" s="134"/>
      <c r="H7" s="134"/>
    </row>
    <row r="8" spans="1:9" x14ac:dyDescent="0.3">
      <c r="C8" s="3"/>
    </row>
    <row r="9" spans="1:9" s="5" customFormat="1" ht="34.200000000000003" customHeight="1" x14ac:dyDescent="0.3">
      <c r="A9" s="4"/>
      <c r="B9" s="132" t="s">
        <v>691</v>
      </c>
      <c r="C9" s="132"/>
      <c r="D9" s="132"/>
      <c r="E9" s="132"/>
      <c r="F9" s="132"/>
      <c r="G9" s="132"/>
      <c r="H9" s="132"/>
    </row>
    <row r="10" spans="1:9" ht="70.8" customHeight="1" x14ac:dyDescent="0.3">
      <c r="B10" s="135" t="s">
        <v>692</v>
      </c>
      <c r="C10" s="135"/>
      <c r="D10" s="135"/>
      <c r="E10" s="135"/>
      <c r="F10" s="135"/>
      <c r="G10" s="135"/>
      <c r="H10" s="135"/>
    </row>
    <row r="11" spans="1:9" x14ac:dyDescent="0.3">
      <c r="C11" s="3"/>
    </row>
    <row r="12" spans="1:9" ht="27" customHeight="1" x14ac:dyDescent="0.3">
      <c r="B12" s="8"/>
      <c r="C12" s="9" t="s">
        <v>1</v>
      </c>
    </row>
    <row r="13" spans="1:9" ht="28.65" customHeight="1" x14ac:dyDescent="0.3">
      <c r="B13" s="16" t="s">
        <v>244</v>
      </c>
      <c r="C13" s="86"/>
      <c r="I13" s="45"/>
    </row>
    <row r="14" spans="1:9" x14ac:dyDescent="0.3"/>
    <row r="15" spans="1:9" x14ac:dyDescent="0.3">
      <c r="B15" s="46" t="s">
        <v>96</v>
      </c>
    </row>
    <row r="16" spans="1:9" ht="42.6" customHeight="1" x14ac:dyDescent="0.3">
      <c r="B16" s="111"/>
      <c r="C16" s="113"/>
    </row>
    <row r="17" spans="2:3" ht="42.6" customHeight="1" x14ac:dyDescent="0.3">
      <c r="B17" s="114"/>
      <c r="C17" s="116"/>
    </row>
    <row r="18" spans="2:3" ht="42.6" customHeight="1" x14ac:dyDescent="0.3">
      <c r="B18" s="117"/>
      <c r="C18" s="119"/>
    </row>
    <row r="19" spans="2:3" x14ac:dyDescent="0.3"/>
    <row r="20" spans="2:3" x14ac:dyDescent="0.3"/>
  </sheetData>
  <sheetProtection algorithmName="SHA-512" hashValue="fApAAvsUjegfAMirHJjGt7W7Hmpv/eVinHOABizJOd/d4MfV6rjYgc6J363QKYafTBAIPsKqXqRUyQVkVG1aOg==" saltValue="D0VbZuMuelJGWyWKv/iQYQ==" spinCount="100000" sheet="1" objects="1" scenarios="1"/>
  <mergeCells count="5">
    <mergeCell ref="B10:H10"/>
    <mergeCell ref="B7:H7"/>
    <mergeCell ref="B9:H9"/>
    <mergeCell ref="B16:C18"/>
    <mergeCell ref="G1:H1"/>
  </mergeCells>
  <dataValidations count="1">
    <dataValidation type="list" showInputMessage="1" showErrorMessage="1" prompt="Selecione uma das opções" sqref="C13" xr:uid="{27CBE778-E405-4B4C-8B22-104D2B4A030E}">
      <formula1>Existência</formula1>
    </dataValidation>
  </dataValidations>
  <hyperlinks>
    <hyperlink ref="G1" location="Resultados!A1" display="Ir para Resultados" xr:uid="{CE956073-4562-45BC-B5F0-6853E241BF17}"/>
    <hyperlink ref="D1" location="'OE_C 6.Obj 6.3.Imp'!A1" display="Seguinte" xr:uid="{E8D50260-4FB6-43C7-87E3-245ADAFD313C}"/>
    <hyperlink ref="C1" location="'OE_C 6.Obj 6.1.Imp'!A1" display="Anterior" xr:uid="{CF790343-240E-47EA-8862-50DAB6709376}"/>
    <hyperlink ref="B1" location="Índice!A1" display="Voltar ao Índice" xr:uid="{8E816FD6-7625-4EE7-8D9C-A448F3A878A0}"/>
  </hyperlinks>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15D1B-7B67-4406-A837-C481526585E6}">
  <sheetPr>
    <tabColor rgb="FF92D050"/>
  </sheetPr>
  <dimension ref="A1:K37"/>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1.44140625" style="4" customWidth="1"/>
    <col min="3" max="3" width="14.109375" style="4" customWidth="1"/>
    <col min="4" max="4" width="14.33203125" style="4" customWidth="1"/>
    <col min="5" max="5" width="18.88671875" style="4" customWidth="1"/>
    <col min="6" max="6" width="3.109375" style="4" customWidth="1"/>
    <col min="7" max="7" width="11" style="4" customWidth="1"/>
    <col min="8" max="9" width="8.88671875" style="4" customWidth="1"/>
    <col min="10" max="11" width="0" style="4" hidden="1" customWidth="1"/>
    <col min="12" max="16384" width="8.88671875" style="4" hidden="1"/>
  </cols>
  <sheetData>
    <row r="1" spans="1:8" s="74" customFormat="1" ht="21" customHeight="1" x14ac:dyDescent="0.3">
      <c r="B1" s="75" t="s">
        <v>519</v>
      </c>
      <c r="C1" s="78" t="s">
        <v>515</v>
      </c>
      <c r="D1" s="78" t="s">
        <v>514</v>
      </c>
      <c r="E1" s="77"/>
      <c r="F1" s="121" t="s">
        <v>516</v>
      </c>
      <c r="G1" s="121"/>
      <c r="H1" s="121"/>
    </row>
    <row r="2" spans="1:8" x14ac:dyDescent="0.3"/>
    <row r="3" spans="1:8" ht="17.399999999999999" x14ac:dyDescent="0.3">
      <c r="B3" s="47" t="s">
        <v>228</v>
      </c>
    </row>
    <row r="4" spans="1:8" ht="7.65" customHeight="1" x14ac:dyDescent="0.3">
      <c r="B4" s="3"/>
    </row>
    <row r="5" spans="1:8" ht="17.399999999999999" x14ac:dyDescent="0.3">
      <c r="B5" s="47" t="s">
        <v>229</v>
      </c>
    </row>
    <row r="6" spans="1:8" x14ac:dyDescent="0.3">
      <c r="C6" s="3"/>
    </row>
    <row r="7" spans="1:8" ht="27" customHeight="1" x14ac:dyDescent="0.3">
      <c r="B7" s="28" t="s">
        <v>245</v>
      </c>
      <c r="C7" s="28"/>
      <c r="D7" s="28"/>
      <c r="E7" s="28"/>
      <c r="F7" s="28"/>
      <c r="G7" s="28"/>
      <c r="H7" s="28"/>
    </row>
    <row r="8" spans="1:8" x14ac:dyDescent="0.3">
      <c r="C8" s="3"/>
    </row>
    <row r="9" spans="1:8" s="5" customFormat="1" ht="27" customHeight="1" x14ac:dyDescent="0.3">
      <c r="A9" s="4"/>
      <c r="B9" s="13" t="s">
        <v>715</v>
      </c>
      <c r="C9" s="13"/>
      <c r="D9" s="30"/>
      <c r="E9" s="30"/>
      <c r="F9" s="30"/>
      <c r="G9" s="30"/>
      <c r="H9" s="30"/>
    </row>
    <row r="10" spans="1:8" x14ac:dyDescent="0.3">
      <c r="B10" s="135" t="s">
        <v>631</v>
      </c>
      <c r="C10" s="135"/>
      <c r="D10" s="135"/>
      <c r="E10" s="135"/>
      <c r="F10" s="135"/>
      <c r="G10" s="135"/>
      <c r="H10" s="135"/>
    </row>
    <row r="11" spans="1:8" x14ac:dyDescent="0.3">
      <c r="B11" s="94" t="s">
        <v>693</v>
      </c>
      <c r="C11" s="94"/>
      <c r="D11" s="94"/>
      <c r="E11" s="94"/>
      <c r="F11" s="94"/>
      <c r="G11" s="94"/>
      <c r="H11" s="94"/>
    </row>
    <row r="12" spans="1:8" x14ac:dyDescent="0.3">
      <c r="B12" s="135" t="s">
        <v>547</v>
      </c>
      <c r="C12" s="135"/>
      <c r="D12" s="135"/>
      <c r="E12" s="135"/>
      <c r="F12" s="135"/>
      <c r="G12" s="135"/>
      <c r="H12" s="135"/>
    </row>
    <row r="13" spans="1:8" x14ac:dyDescent="0.3"/>
    <row r="14" spans="1:8" ht="31.2" x14ac:dyDescent="0.3">
      <c r="B14" s="8"/>
      <c r="C14" s="103" t="s">
        <v>110</v>
      </c>
      <c r="E14" s="9" t="s">
        <v>82</v>
      </c>
    </row>
    <row r="15" spans="1:8" ht="26.4" customHeight="1" x14ac:dyDescent="0.3">
      <c r="B15" s="7" t="s">
        <v>246</v>
      </c>
      <c r="C15" s="97"/>
      <c r="E15" s="86"/>
    </row>
    <row r="16" spans="1:8" x14ac:dyDescent="0.3"/>
    <row r="17" spans="1:11" x14ac:dyDescent="0.3">
      <c r="B17" s="48" t="s">
        <v>96</v>
      </c>
      <c r="C17" s="5"/>
    </row>
    <row r="18" spans="1:11" ht="31.2" customHeight="1" x14ac:dyDescent="0.3">
      <c r="B18" s="111" t="s">
        <v>504</v>
      </c>
      <c r="C18" s="113"/>
    </row>
    <row r="19" spans="1:11" ht="31.2" customHeight="1" x14ac:dyDescent="0.3">
      <c r="B19" s="114"/>
      <c r="C19" s="116"/>
    </row>
    <row r="20" spans="1:11" ht="31.2" customHeight="1" x14ac:dyDescent="0.3">
      <c r="B20" s="117"/>
      <c r="C20" s="119"/>
    </row>
    <row r="21" spans="1:11" x14ac:dyDescent="0.3"/>
    <row r="22" spans="1:11" x14ac:dyDescent="0.3"/>
    <row r="23" spans="1:11" x14ac:dyDescent="0.3"/>
    <row r="24" spans="1:11" s="5" customFormat="1" ht="27" customHeight="1" x14ac:dyDescent="0.3">
      <c r="A24" s="4"/>
      <c r="B24" s="13" t="s">
        <v>632</v>
      </c>
      <c r="C24" s="13"/>
      <c r="D24" s="30"/>
      <c r="E24" s="30"/>
      <c r="F24" s="30"/>
      <c r="G24" s="30"/>
      <c r="H24" s="30"/>
    </row>
    <row r="25" spans="1:11" ht="30" customHeight="1" x14ac:dyDescent="0.3">
      <c r="B25" s="135" t="s">
        <v>694</v>
      </c>
      <c r="C25" s="135"/>
      <c r="D25" s="135"/>
      <c r="E25" s="135"/>
      <c r="F25" s="135"/>
      <c r="G25" s="135"/>
      <c r="H25" s="135"/>
    </row>
    <row r="26" spans="1:11" x14ac:dyDescent="0.3">
      <c r="B26" s="135" t="s">
        <v>247</v>
      </c>
      <c r="C26" s="135"/>
      <c r="D26" s="135"/>
      <c r="E26" s="135"/>
      <c r="F26" s="135"/>
      <c r="G26" s="135"/>
      <c r="H26" s="135"/>
    </row>
    <row r="27" spans="1:11" ht="15.6" customHeight="1" x14ac:dyDescent="0.3">
      <c r="B27" s="135" t="s">
        <v>248</v>
      </c>
      <c r="C27" s="135"/>
      <c r="D27" s="135"/>
      <c r="E27" s="135"/>
      <c r="F27" s="135"/>
      <c r="G27" s="135"/>
      <c r="H27" s="135"/>
    </row>
    <row r="28" spans="1:11" x14ac:dyDescent="0.3"/>
    <row r="29" spans="1:11" ht="31.2" x14ac:dyDescent="0.3">
      <c r="B29" s="8"/>
      <c r="C29" s="103" t="s">
        <v>110</v>
      </c>
      <c r="K29" s="101" t="s">
        <v>722</v>
      </c>
    </row>
    <row r="30" spans="1:11" ht="26.4" customHeight="1" x14ac:dyDescent="0.3">
      <c r="B30" s="7" t="s">
        <v>249</v>
      </c>
      <c r="C30" s="97"/>
    </row>
    <row r="31" spans="1:11" x14ac:dyDescent="0.3"/>
    <row r="32" spans="1:11" x14ac:dyDescent="0.3">
      <c r="B32" s="48" t="s">
        <v>96</v>
      </c>
      <c r="C32" s="5"/>
    </row>
    <row r="33" spans="2:3" ht="31.2" customHeight="1" x14ac:dyDescent="0.3">
      <c r="B33" s="111" t="s">
        <v>504</v>
      </c>
      <c r="C33" s="113"/>
    </row>
    <row r="34" spans="2:3" ht="31.2" customHeight="1" x14ac:dyDescent="0.3">
      <c r="B34" s="114"/>
      <c r="C34" s="116"/>
    </row>
    <row r="35" spans="2:3" ht="31.2" customHeight="1" x14ac:dyDescent="0.3">
      <c r="B35" s="117"/>
      <c r="C35" s="119"/>
    </row>
    <row r="36" spans="2:3" x14ac:dyDescent="0.3"/>
    <row r="37" spans="2:3" x14ac:dyDescent="0.3"/>
  </sheetData>
  <sheetProtection algorithmName="SHA-512" hashValue="sBu/hx4lgkrM8oXf5U2sZBOKyw9bm6m3daqrPDFC3aFJF9qksfInj7x8tMtpApywY3EpeTIUZ/GyrcFv7JeNCA==" saltValue="OeUPBbEQ3ecY5Bi7PVmGXw==" spinCount="100000" sheet="1" objects="1" scenarios="1"/>
  <mergeCells count="8">
    <mergeCell ref="F1:H1"/>
    <mergeCell ref="B33:C35"/>
    <mergeCell ref="B12:H12"/>
    <mergeCell ref="B10:H10"/>
    <mergeCell ref="B25:H25"/>
    <mergeCell ref="B26:H26"/>
    <mergeCell ref="B27:H27"/>
    <mergeCell ref="B18:C20"/>
  </mergeCells>
  <hyperlinks>
    <hyperlink ref="F1" location="Resultados!A1" display="Ir para Resultados" xr:uid="{5DA47A51-C416-4D5A-826E-510C904B7F3D}"/>
    <hyperlink ref="D1" location="'OE_C 6.Obj 6.4.Imp'!A1" display="Seguinte" xr:uid="{CC34EE9C-D9B8-4FA3-ADF0-27CDCE273BEE}"/>
    <hyperlink ref="C1" location="'OE_C 6.Obj 6.2.Imp'!A1" display="Anterior" xr:uid="{69CCBA76-97C1-430A-8B46-D4B4AAB91274}"/>
    <hyperlink ref="B1" location="Índice!A1" display="Voltar ao Índice" xr:uid="{3A110C62-460D-4919-8DC0-9BB9F70793F3}"/>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showInputMessage="1" showErrorMessage="1" prompt="Selecione uma das opções" xr:uid="{DA25C9CE-1BC3-45AE-8EDB-961A41E3B36A}">
          <x14:formula1>
            <xm:f>Listagens!$B$3:$B$8</xm:f>
          </x14:formula1>
          <xm:sqref>E15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4E384-C32B-40EB-BA48-B28F69334203}">
  <sheetPr>
    <tabColor rgb="FF92D050"/>
  </sheetPr>
  <dimension ref="A1:K34"/>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1.44140625" style="4" customWidth="1"/>
    <col min="3" max="3" width="15.88671875" style="4" customWidth="1"/>
    <col min="4" max="5" width="13.88671875" style="4" customWidth="1"/>
    <col min="6" max="6" width="3.109375" style="4" customWidth="1"/>
    <col min="7" max="7" width="16.44140625" style="4" customWidth="1"/>
    <col min="8" max="8" width="9.44140625" style="4" customWidth="1"/>
    <col min="9"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228</v>
      </c>
    </row>
    <row r="4" spans="1:11" ht="7.65" customHeight="1" x14ac:dyDescent="0.3">
      <c r="B4" s="3"/>
    </row>
    <row r="5" spans="1:11" ht="17.399999999999999" x14ac:dyDescent="0.3">
      <c r="B5" s="47" t="s">
        <v>229</v>
      </c>
    </row>
    <row r="6" spans="1:11" x14ac:dyDescent="0.3">
      <c r="C6" s="3"/>
    </row>
    <row r="7" spans="1:11" ht="27" customHeight="1" x14ac:dyDescent="0.3">
      <c r="B7" s="28" t="s">
        <v>250</v>
      </c>
      <c r="C7" s="28"/>
      <c r="D7" s="28"/>
      <c r="E7" s="28"/>
      <c r="F7" s="28"/>
      <c r="G7" s="28"/>
      <c r="H7" s="28"/>
    </row>
    <row r="8" spans="1:11" x14ac:dyDescent="0.3">
      <c r="C8" s="3"/>
    </row>
    <row r="9" spans="1:11" s="5" customFormat="1" ht="27" customHeight="1" x14ac:dyDescent="0.3">
      <c r="A9" s="4"/>
      <c r="B9" s="13" t="s">
        <v>633</v>
      </c>
      <c r="C9" s="13"/>
      <c r="D9" s="30"/>
      <c r="E9" s="30"/>
      <c r="F9" s="30"/>
      <c r="G9" s="30"/>
      <c r="H9" s="30"/>
    </row>
    <row r="10" spans="1:11" ht="28.2" customHeight="1" x14ac:dyDescent="0.3">
      <c r="B10" s="135" t="s">
        <v>251</v>
      </c>
      <c r="C10" s="135"/>
      <c r="D10" s="135"/>
      <c r="E10" s="135"/>
      <c r="F10" s="135"/>
      <c r="G10" s="135"/>
      <c r="H10" s="135"/>
    </row>
    <row r="11" spans="1:11" ht="15.6" customHeight="1" x14ac:dyDescent="0.3">
      <c r="B11" s="135" t="s">
        <v>158</v>
      </c>
      <c r="C11" s="135"/>
      <c r="D11" s="135"/>
      <c r="E11" s="135"/>
      <c r="F11" s="135"/>
      <c r="G11" s="135"/>
      <c r="H11" s="135"/>
    </row>
    <row r="12" spans="1:11" x14ac:dyDescent="0.3"/>
    <row r="13" spans="1:11" ht="31.2" x14ac:dyDescent="0.3">
      <c r="B13" s="8"/>
      <c r="C13" s="103" t="s">
        <v>110</v>
      </c>
      <c r="K13" s="101" t="s">
        <v>722</v>
      </c>
    </row>
    <row r="14" spans="1:11" ht="26.4" customHeight="1" x14ac:dyDescent="0.3">
      <c r="B14" s="7" t="s">
        <v>159</v>
      </c>
      <c r="C14" s="97"/>
    </row>
    <row r="15" spans="1:11" x14ac:dyDescent="0.3"/>
    <row r="16" spans="1:11" x14ac:dyDescent="0.3">
      <c r="B16" s="48" t="s">
        <v>96</v>
      </c>
      <c r="C16" s="5"/>
    </row>
    <row r="17" spans="1:9" ht="31.2" customHeight="1" x14ac:dyDescent="0.3">
      <c r="B17" s="111" t="s">
        <v>504</v>
      </c>
      <c r="C17" s="113"/>
    </row>
    <row r="18" spans="1:9" ht="31.2" customHeight="1" x14ac:dyDescent="0.3">
      <c r="B18" s="114"/>
      <c r="C18" s="116"/>
    </row>
    <row r="19" spans="1:9" ht="31.2" customHeight="1" x14ac:dyDescent="0.3">
      <c r="B19" s="117"/>
      <c r="C19" s="119"/>
    </row>
    <row r="20" spans="1:9" x14ac:dyDescent="0.3"/>
    <row r="21" spans="1:9" x14ac:dyDescent="0.3"/>
    <row r="22" spans="1:9" x14ac:dyDescent="0.3"/>
    <row r="23" spans="1:9" s="5" customFormat="1" ht="27" customHeight="1" x14ac:dyDescent="0.3">
      <c r="A23" s="4"/>
      <c r="B23" s="13" t="s">
        <v>634</v>
      </c>
      <c r="C23" s="13"/>
      <c r="D23" s="30"/>
      <c r="E23" s="30"/>
      <c r="F23" s="30"/>
      <c r="G23" s="30"/>
      <c r="H23" s="30"/>
    </row>
    <row r="24" spans="1:9" ht="88.95" customHeight="1" x14ac:dyDescent="0.3">
      <c r="B24" s="135" t="s">
        <v>635</v>
      </c>
      <c r="C24" s="135"/>
      <c r="D24" s="135"/>
      <c r="E24" s="135"/>
      <c r="F24" s="135"/>
      <c r="G24" s="135"/>
      <c r="H24" s="135"/>
    </row>
    <row r="25" spans="1:9" x14ac:dyDescent="0.3"/>
    <row r="26" spans="1:9" ht="27" customHeight="1" x14ac:dyDescent="0.3">
      <c r="B26" s="8"/>
      <c r="C26" s="9" t="s">
        <v>1</v>
      </c>
    </row>
    <row r="27" spans="1:9" ht="28.65" customHeight="1" x14ac:dyDescent="0.3">
      <c r="B27" s="16" t="s">
        <v>136</v>
      </c>
      <c r="C27" s="86"/>
      <c r="I27" s="45"/>
    </row>
    <row r="28" spans="1:9" x14ac:dyDescent="0.3"/>
    <row r="29" spans="1:9" x14ac:dyDescent="0.3">
      <c r="B29" s="46" t="s">
        <v>96</v>
      </c>
    </row>
    <row r="30" spans="1:9" ht="42.6" customHeight="1" x14ac:dyDescent="0.3">
      <c r="B30" s="111" t="s">
        <v>504</v>
      </c>
      <c r="C30" s="113"/>
    </row>
    <row r="31" spans="1:9" ht="42.6" customHeight="1" x14ac:dyDescent="0.3">
      <c r="B31" s="114"/>
      <c r="C31" s="116"/>
    </row>
    <row r="32" spans="1:9" ht="42.6" customHeight="1" x14ac:dyDescent="0.3">
      <c r="B32" s="117"/>
      <c r="C32" s="119"/>
    </row>
    <row r="33" x14ac:dyDescent="0.3"/>
    <row r="34" x14ac:dyDescent="0.3"/>
  </sheetData>
  <sheetProtection algorithmName="SHA-512" hashValue="1y9K6NZYsS+2hMGcx0EiO4BIL0BOgV4ALpxaesS/ng6ohl4BYSNcVTRSODSQaIFluIRyUIjPqZ/Q4hPw9DmFEw==" saltValue="3oPu+LZ6n2WzHmb8qjluQw==" spinCount="100000" sheet="1" objects="1" scenarios="1"/>
  <mergeCells count="6">
    <mergeCell ref="B30:C32"/>
    <mergeCell ref="G1:H1"/>
    <mergeCell ref="B10:H10"/>
    <mergeCell ref="B11:H11"/>
    <mergeCell ref="B24:H24"/>
    <mergeCell ref="B17:C19"/>
  </mergeCells>
  <dataValidations count="1">
    <dataValidation type="list" showInputMessage="1" showErrorMessage="1" prompt="Selecione uma das opções" sqref="C27" xr:uid="{B7A1D4EA-9E94-4DD1-994A-402DD7649FF0}">
      <formula1>Existência</formula1>
    </dataValidation>
  </dataValidations>
  <hyperlinks>
    <hyperlink ref="G1" location="Resultados!A1" display="Ir para Resultados" xr:uid="{97023F1B-6A36-49D1-8EA2-CE92082E6740}"/>
    <hyperlink ref="D1" location="'OE_C 6.Obj 6.5.Imp'!A1" display="Seguinte" xr:uid="{9EE8A5F7-C93A-44B7-B46F-515BF5D89FF1}"/>
    <hyperlink ref="C1" location="'OE_C 6.Obj 6.3.Imp'!A1" display="Anterior" xr:uid="{853E4FAB-9A7D-4A59-9172-66512B0897F2}"/>
    <hyperlink ref="B1" location="Índice!A1" display="Voltar ao Índice" xr:uid="{307455BC-08E2-488F-9089-7498C569AA53}"/>
  </hyperlinks>
  <pageMargins left="0.7" right="0.7" top="0.75" bottom="0.75" header="0.3" footer="0.3"/>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F66DA-61B9-49F1-AB6F-8C46AE67EC75}">
  <sheetPr>
    <tabColor rgb="FF92D050"/>
  </sheetPr>
  <dimension ref="A1:K33"/>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1.44140625" style="4" customWidth="1"/>
    <col min="3" max="4" width="15.44140625" style="4" customWidth="1"/>
    <col min="5" max="5" width="13.88671875" style="4" customWidth="1"/>
    <col min="6" max="6" width="3.109375" style="4" customWidth="1"/>
    <col min="7" max="7" width="16.44140625" style="4" customWidth="1"/>
    <col min="8" max="8" width="10.6640625" style="4" customWidth="1"/>
    <col min="9"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228</v>
      </c>
    </row>
    <row r="4" spans="1:11" ht="7.65" customHeight="1" x14ac:dyDescent="0.3">
      <c r="B4" s="3"/>
    </row>
    <row r="5" spans="1:11" ht="17.399999999999999" x14ac:dyDescent="0.3">
      <c r="B5" s="47" t="s">
        <v>229</v>
      </c>
    </row>
    <row r="6" spans="1:11" x14ac:dyDescent="0.3">
      <c r="C6" s="3"/>
    </row>
    <row r="7" spans="1:11" ht="27" customHeight="1" x14ac:dyDescent="0.3">
      <c r="B7" s="28" t="s">
        <v>252</v>
      </c>
      <c r="C7" s="28"/>
      <c r="D7" s="28"/>
      <c r="E7" s="28"/>
      <c r="F7" s="28"/>
      <c r="G7" s="28"/>
      <c r="H7" s="28"/>
    </row>
    <row r="8" spans="1:11" x14ac:dyDescent="0.3">
      <c r="C8" s="3"/>
    </row>
    <row r="9" spans="1:11" s="5" customFormat="1" ht="27" customHeight="1" x14ac:dyDescent="0.3">
      <c r="A9" s="4"/>
      <c r="B9" s="13" t="s">
        <v>695</v>
      </c>
      <c r="C9" s="13"/>
      <c r="D9" s="30"/>
      <c r="E9" s="30"/>
      <c r="F9" s="30"/>
      <c r="G9" s="30"/>
      <c r="H9" s="30"/>
    </row>
    <row r="10" spans="1:11" ht="17.399999999999999" customHeight="1" x14ac:dyDescent="0.3">
      <c r="B10" s="135" t="s">
        <v>253</v>
      </c>
      <c r="C10" s="135"/>
      <c r="D10" s="135"/>
      <c r="E10" s="135"/>
      <c r="F10" s="135"/>
      <c r="G10" s="135"/>
      <c r="H10" s="135"/>
    </row>
    <row r="11" spans="1:11" x14ac:dyDescent="0.3"/>
    <row r="12" spans="1:11" ht="31.2" x14ac:dyDescent="0.3">
      <c r="B12" s="8"/>
      <c r="C12" s="100" t="s">
        <v>110</v>
      </c>
      <c r="K12" s="101" t="s">
        <v>722</v>
      </c>
    </row>
    <row r="13" spans="1:11" ht="26.4" customHeight="1" x14ac:dyDescent="0.3">
      <c r="B13" s="7" t="s">
        <v>236</v>
      </c>
      <c r="C13" s="97"/>
    </row>
    <row r="14" spans="1:11" x14ac:dyDescent="0.3"/>
    <row r="15" spans="1:11" x14ac:dyDescent="0.3">
      <c r="B15" s="48" t="s">
        <v>96</v>
      </c>
      <c r="C15" s="5"/>
    </row>
    <row r="16" spans="1:11" ht="31.2" customHeight="1" x14ac:dyDescent="0.3">
      <c r="B16" s="137" t="s">
        <v>504</v>
      </c>
      <c r="C16" s="138"/>
    </row>
    <row r="17" spans="1:11" ht="31.2" customHeight="1" x14ac:dyDescent="0.3">
      <c r="B17" s="139"/>
      <c r="C17" s="140"/>
    </row>
    <row r="18" spans="1:11" ht="31.2" customHeight="1" x14ac:dyDescent="0.3">
      <c r="B18" s="141"/>
      <c r="C18" s="142"/>
    </row>
    <row r="19" spans="1:11" x14ac:dyDescent="0.3"/>
    <row r="20" spans="1:11" x14ac:dyDescent="0.3"/>
    <row r="21" spans="1:11" x14ac:dyDescent="0.3"/>
    <row r="22" spans="1:11" s="5" customFormat="1" ht="27" customHeight="1" x14ac:dyDescent="0.3">
      <c r="A22" s="4"/>
      <c r="B22" s="13" t="s">
        <v>696</v>
      </c>
      <c r="C22" s="13"/>
      <c r="D22" s="30"/>
      <c r="E22" s="30"/>
      <c r="F22" s="30"/>
      <c r="G22" s="30"/>
      <c r="H22" s="30"/>
    </row>
    <row r="23" spans="1:11" ht="15.6" customHeight="1" x14ac:dyDescent="0.3">
      <c r="B23" s="135" t="s">
        <v>254</v>
      </c>
      <c r="C23" s="135"/>
      <c r="D23" s="135"/>
      <c r="E23" s="135"/>
      <c r="F23" s="135"/>
      <c r="G23" s="135"/>
      <c r="H23" s="135"/>
    </row>
    <row r="24" spans="1:11" x14ac:dyDescent="0.3"/>
    <row r="25" spans="1:11" ht="31.2" x14ac:dyDescent="0.3">
      <c r="B25" s="8"/>
      <c r="C25" s="100" t="s">
        <v>110</v>
      </c>
      <c r="K25" s="101" t="s">
        <v>722</v>
      </c>
    </row>
    <row r="26" spans="1:11" ht="26.4" customHeight="1" x14ac:dyDescent="0.3">
      <c r="B26" s="7" t="s">
        <v>237</v>
      </c>
      <c r="C26" s="97"/>
    </row>
    <row r="27" spans="1:11" x14ac:dyDescent="0.3"/>
    <row r="28" spans="1:11" x14ac:dyDescent="0.3">
      <c r="B28" s="48" t="s">
        <v>96</v>
      </c>
      <c r="C28" s="5"/>
    </row>
    <row r="29" spans="1:11" ht="31.2" customHeight="1" x14ac:dyDescent="0.3">
      <c r="B29" s="137" t="s">
        <v>504</v>
      </c>
      <c r="C29" s="138"/>
    </row>
    <row r="30" spans="1:11" ht="31.2" customHeight="1" x14ac:dyDescent="0.3">
      <c r="B30" s="139"/>
      <c r="C30" s="140"/>
    </row>
    <row r="31" spans="1:11" ht="31.2" customHeight="1" x14ac:dyDescent="0.3">
      <c r="B31" s="141"/>
      <c r="C31" s="142"/>
    </row>
    <row r="32" spans="1:11" x14ac:dyDescent="0.3"/>
    <row r="33" x14ac:dyDescent="0.3"/>
  </sheetData>
  <sheetProtection algorithmName="SHA-512" hashValue="qY8Y+yIHo+nNLq1SdjmMMhP7HA29kXP8d/rrGvP7R7A2fkr8ao2avI+iXoe+ax0/EwI14KbY+gYCnRZD8i4mJQ==" saltValue="z7hlosTRefY2YrikPC/fSw==" spinCount="100000" sheet="1" objects="1" scenarios="1"/>
  <mergeCells count="5">
    <mergeCell ref="B10:H10"/>
    <mergeCell ref="B23:H23"/>
    <mergeCell ref="B16:C18"/>
    <mergeCell ref="B29:C31"/>
    <mergeCell ref="G1:H1"/>
  </mergeCells>
  <hyperlinks>
    <hyperlink ref="G1" location="Resultados!A1" display="Ir para Resultados" xr:uid="{23822AA4-55F2-4F95-8383-D87F18FAC013}"/>
    <hyperlink ref="D1" location="'OE_C 7.Obj 7.1.Imp'!A1" display="Seguinte" xr:uid="{83D5B4A9-571F-4CBF-8187-E80D59487849}"/>
    <hyperlink ref="C1" location="'OE_C 6.Obj 6.4.Imp'!A1" display="Anterior" xr:uid="{BB64F8D5-C0B6-49D9-AB94-B1DE5EADAE8D}"/>
    <hyperlink ref="B1" location="Índice!A1" display="Voltar ao Índice" xr:uid="{ACBD4DCE-DAFC-44D1-BA5B-773F0BF072C2}"/>
  </hyperlink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7099A-61F6-403D-94A7-9D07F9B3683D}">
  <sheetPr>
    <tabColor theme="3" tint="0.39997558519241921"/>
  </sheetPr>
  <dimension ref="A1:K112"/>
  <sheetViews>
    <sheetView showGridLines="0" showRowColHeaders="0" workbookViewId="0">
      <pane ySplit="1" topLeftCell="A2" activePane="bottomLeft" state="frozen"/>
      <selection activeCell="D1" sqref="D1"/>
      <selection pane="bottomLeft" activeCell="C1" sqref="C1"/>
    </sheetView>
  </sheetViews>
  <sheetFormatPr defaultColWidth="0" defaultRowHeight="15.6" zeroHeight="1" x14ac:dyDescent="0.3"/>
  <cols>
    <col min="1" max="1" width="8.88671875" style="4" customWidth="1"/>
    <col min="2" max="2" width="45.33203125" style="4" customWidth="1"/>
    <col min="3" max="3" width="15.5546875" style="4" customWidth="1"/>
    <col min="4" max="4" width="14.44140625" style="4" customWidth="1"/>
    <col min="5" max="5" width="13.88671875" style="4" customWidth="1"/>
    <col min="6" max="6" width="6.33203125" style="4" customWidth="1"/>
    <col min="7" max="7" width="16.44140625" style="4" customWidth="1"/>
    <col min="8" max="8" width="10.44140625" style="4" customWidth="1"/>
    <col min="9"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228</v>
      </c>
    </row>
    <row r="4" spans="1:11" ht="7.65" customHeight="1" x14ac:dyDescent="0.3">
      <c r="B4" s="3"/>
    </row>
    <row r="5" spans="1:11" ht="17.399999999999999" x14ac:dyDescent="0.3">
      <c r="B5" s="47" t="s">
        <v>255</v>
      </c>
    </row>
    <row r="6" spans="1:11" x14ac:dyDescent="0.3">
      <c r="C6" s="3"/>
    </row>
    <row r="7" spans="1:11" ht="27" customHeight="1" x14ac:dyDescent="0.3">
      <c r="B7" s="28" t="s">
        <v>256</v>
      </c>
      <c r="C7" s="28"/>
      <c r="D7" s="28"/>
      <c r="E7" s="28"/>
      <c r="F7" s="28"/>
      <c r="G7" s="28"/>
      <c r="H7" s="28"/>
    </row>
    <row r="8" spans="1:11" x14ac:dyDescent="0.3">
      <c r="C8" s="3"/>
    </row>
    <row r="9" spans="1:11" s="5" customFormat="1" ht="27" customHeight="1" x14ac:dyDescent="0.3">
      <c r="A9" s="4"/>
      <c r="B9" s="13" t="s">
        <v>636</v>
      </c>
      <c r="C9" s="13"/>
      <c r="D9" s="30"/>
      <c r="E9" s="30"/>
      <c r="F9" s="30"/>
      <c r="G9" s="30"/>
      <c r="H9" s="30"/>
    </row>
    <row r="10" spans="1:11" ht="34.200000000000003" customHeight="1" x14ac:dyDescent="0.3">
      <c r="B10" s="135" t="s">
        <v>621</v>
      </c>
      <c r="C10" s="135"/>
      <c r="D10" s="135"/>
      <c r="E10" s="135"/>
      <c r="F10" s="135"/>
      <c r="G10" s="135"/>
      <c r="H10" s="135"/>
    </row>
    <row r="11" spans="1:11" ht="15.6" customHeight="1" x14ac:dyDescent="0.3">
      <c r="B11" s="135" t="s">
        <v>232</v>
      </c>
      <c r="C11" s="135"/>
      <c r="D11" s="135"/>
      <c r="E11" s="135"/>
      <c r="F11" s="135"/>
      <c r="G11" s="135"/>
      <c r="H11" s="135"/>
    </row>
    <row r="12" spans="1:11" ht="31.8" customHeight="1" x14ac:dyDescent="0.3">
      <c r="B12" s="135" t="s">
        <v>257</v>
      </c>
      <c r="C12" s="135"/>
      <c r="D12" s="135"/>
      <c r="E12" s="135"/>
      <c r="F12" s="135"/>
      <c r="G12" s="135"/>
      <c r="H12" s="135"/>
    </row>
    <row r="13" spans="1:11" ht="15.6" customHeight="1" x14ac:dyDescent="0.3">
      <c r="B13" s="135" t="s">
        <v>158</v>
      </c>
      <c r="C13" s="135"/>
      <c r="D13" s="135"/>
      <c r="E13" s="135"/>
      <c r="F13" s="135"/>
      <c r="G13" s="135"/>
      <c r="H13" s="135"/>
    </row>
    <row r="14" spans="1:11" x14ac:dyDescent="0.3">
      <c r="B14" s="5"/>
      <c r="C14" s="5"/>
    </row>
    <row r="15" spans="1:11" ht="31.2" x14ac:dyDescent="0.3">
      <c r="B15" s="8"/>
      <c r="C15" s="103" t="s">
        <v>110</v>
      </c>
      <c r="K15" s="101" t="s">
        <v>722</v>
      </c>
    </row>
    <row r="16" spans="1:11" ht="26.4" customHeight="1" x14ac:dyDescent="0.3">
      <c r="B16" s="7" t="s">
        <v>213</v>
      </c>
      <c r="C16" s="38" t="str">
        <f>IF(AND(C17="",COUNTBLANK(C19:C24)=6),"",IF(C17&gt;0,C17,SUM(C19:C24)))</f>
        <v/>
      </c>
    </row>
    <row r="17" spans="2:4" ht="19.95" customHeight="1" x14ac:dyDescent="0.3">
      <c r="B17" s="34" t="s">
        <v>112</v>
      </c>
      <c r="C17" s="97"/>
    </row>
    <row r="18" spans="2:4" x14ac:dyDescent="0.3">
      <c r="B18" s="35" t="s">
        <v>235</v>
      </c>
      <c r="C18" s="32"/>
      <c r="D18" s="33"/>
    </row>
    <row r="19" spans="2:4" ht="19.95" customHeight="1" x14ac:dyDescent="0.3">
      <c r="B19" s="67" t="s">
        <v>508</v>
      </c>
      <c r="C19" s="97"/>
    </row>
    <row r="20" spans="2:4" ht="19.95" customHeight="1" x14ac:dyDescent="0.3">
      <c r="B20" s="67" t="s">
        <v>509</v>
      </c>
      <c r="C20" s="97"/>
    </row>
    <row r="21" spans="2:4" ht="19.95" customHeight="1" x14ac:dyDescent="0.3">
      <c r="B21" s="67" t="s">
        <v>510</v>
      </c>
      <c r="C21" s="97"/>
    </row>
    <row r="22" spans="2:4" ht="19.95" customHeight="1" x14ac:dyDescent="0.3">
      <c r="B22" s="67" t="s">
        <v>511</v>
      </c>
      <c r="C22" s="97"/>
    </row>
    <row r="23" spans="2:4" ht="19.95" customHeight="1" x14ac:dyDescent="0.3">
      <c r="B23" s="67" t="s">
        <v>512</v>
      </c>
      <c r="C23" s="97"/>
    </row>
    <row r="24" spans="2:4" ht="27.6" x14ac:dyDescent="0.3">
      <c r="B24" s="67" t="s">
        <v>622</v>
      </c>
      <c r="C24" s="97"/>
    </row>
    <row r="25" spans="2:4" x14ac:dyDescent="0.3">
      <c r="C25" s="3"/>
    </row>
    <row r="26" spans="2:4" x14ac:dyDescent="0.3">
      <c r="B26" s="48" t="s">
        <v>96</v>
      </c>
      <c r="C26" s="5"/>
    </row>
    <row r="27" spans="2:4" ht="31.2" customHeight="1" x14ac:dyDescent="0.3">
      <c r="B27" s="111" t="s">
        <v>504</v>
      </c>
      <c r="C27" s="113"/>
    </row>
    <row r="28" spans="2:4" ht="31.2" customHeight="1" x14ac:dyDescent="0.3">
      <c r="B28" s="114"/>
      <c r="C28" s="116"/>
    </row>
    <row r="29" spans="2:4" ht="31.2" customHeight="1" x14ac:dyDescent="0.3">
      <c r="B29" s="117"/>
      <c r="C29" s="119"/>
    </row>
    <row r="30" spans="2:4" x14ac:dyDescent="0.3">
      <c r="C30" s="3"/>
    </row>
    <row r="31" spans="2:4" x14ac:dyDescent="0.3">
      <c r="C31" s="3"/>
    </row>
    <row r="32" spans="2:4" x14ac:dyDescent="0.3">
      <c r="C32" s="3"/>
    </row>
    <row r="33" spans="1:11" s="5" customFormat="1" ht="27" customHeight="1" x14ac:dyDescent="0.3">
      <c r="A33" s="4"/>
      <c r="B33" s="13" t="s">
        <v>637</v>
      </c>
      <c r="C33" s="13"/>
      <c r="D33" s="30"/>
      <c r="E33" s="30"/>
      <c r="F33" s="30"/>
      <c r="G33" s="30"/>
      <c r="H33" s="30"/>
    </row>
    <row r="34" spans="1:11" ht="33" customHeight="1" x14ac:dyDescent="0.3">
      <c r="B34" s="135" t="s">
        <v>621</v>
      </c>
      <c r="C34" s="135"/>
      <c r="D34" s="135"/>
      <c r="E34" s="135"/>
      <c r="F34" s="135"/>
      <c r="G34" s="135"/>
      <c r="H34" s="135"/>
    </row>
    <row r="35" spans="1:11" x14ac:dyDescent="0.3">
      <c r="B35" s="135" t="s">
        <v>232</v>
      </c>
      <c r="C35" s="135"/>
      <c r="D35" s="135"/>
      <c r="E35" s="135"/>
      <c r="F35" s="135"/>
      <c r="G35" s="135"/>
      <c r="H35" s="135"/>
    </row>
    <row r="36" spans="1:11" ht="34.200000000000003" customHeight="1" x14ac:dyDescent="0.3">
      <c r="B36" s="135" t="s">
        <v>258</v>
      </c>
      <c r="C36" s="135"/>
      <c r="D36" s="135"/>
      <c r="E36" s="135"/>
      <c r="F36" s="135"/>
      <c r="G36" s="135"/>
      <c r="H36" s="135"/>
    </row>
    <row r="37" spans="1:11" ht="15.6" customHeight="1" x14ac:dyDescent="0.3">
      <c r="B37" s="135" t="s">
        <v>638</v>
      </c>
      <c r="C37" s="135"/>
      <c r="D37" s="135"/>
      <c r="E37" s="135"/>
      <c r="F37" s="135"/>
      <c r="G37" s="135"/>
      <c r="H37" s="135"/>
    </row>
    <row r="38" spans="1:11" x14ac:dyDescent="0.3">
      <c r="B38" s="5"/>
      <c r="C38" s="5"/>
    </row>
    <row r="39" spans="1:11" ht="31.2" x14ac:dyDescent="0.3">
      <c r="B39" s="8"/>
      <c r="C39" s="103" t="s">
        <v>110</v>
      </c>
      <c r="K39" s="101" t="s">
        <v>722</v>
      </c>
    </row>
    <row r="40" spans="1:11" ht="25.8" customHeight="1" x14ac:dyDescent="0.3">
      <c r="B40" s="7" t="s">
        <v>165</v>
      </c>
      <c r="C40" s="38" t="str">
        <f>IF(AND(C41="",COUNTBLANK(C43:C48)=6),"",IF(C41&gt;0,C41,SUM(C43:C48)))</f>
        <v/>
      </c>
    </row>
    <row r="41" spans="1:11" ht="19.95" customHeight="1" x14ac:dyDescent="0.3">
      <c r="B41" s="34" t="s">
        <v>112</v>
      </c>
      <c r="C41" s="97"/>
    </row>
    <row r="42" spans="1:11" x14ac:dyDescent="0.3">
      <c r="B42" s="35" t="s">
        <v>259</v>
      </c>
      <c r="C42" s="32"/>
      <c r="D42" s="33"/>
    </row>
    <row r="43" spans="1:11" ht="19.95" customHeight="1" x14ac:dyDescent="0.3">
      <c r="B43" s="67" t="s">
        <v>508</v>
      </c>
      <c r="C43" s="97"/>
    </row>
    <row r="44" spans="1:11" ht="19.95" customHeight="1" x14ac:dyDescent="0.3">
      <c r="B44" s="67" t="s">
        <v>509</v>
      </c>
      <c r="C44" s="97"/>
    </row>
    <row r="45" spans="1:11" ht="19.95" customHeight="1" x14ac:dyDescent="0.3">
      <c r="B45" s="67" t="s">
        <v>510</v>
      </c>
      <c r="C45" s="97"/>
    </row>
    <row r="46" spans="1:11" ht="19.95" customHeight="1" x14ac:dyDescent="0.3">
      <c r="B46" s="67" t="s">
        <v>511</v>
      </c>
      <c r="C46" s="97"/>
    </row>
    <row r="47" spans="1:11" ht="19.95" customHeight="1" x14ac:dyDescent="0.3">
      <c r="B47" s="67" t="s">
        <v>512</v>
      </c>
      <c r="C47" s="97"/>
    </row>
    <row r="48" spans="1:11" ht="27.6" x14ac:dyDescent="0.3">
      <c r="B48" s="67" t="s">
        <v>622</v>
      </c>
      <c r="C48" s="97"/>
    </row>
    <row r="49" spans="1:11" x14ac:dyDescent="0.3">
      <c r="C49" s="3"/>
    </row>
    <row r="50" spans="1:11" x14ac:dyDescent="0.3">
      <c r="B50" s="48" t="s">
        <v>96</v>
      </c>
      <c r="C50" s="5"/>
    </row>
    <row r="51" spans="1:11" ht="31.2" customHeight="1" x14ac:dyDescent="0.3">
      <c r="B51" s="111" t="s">
        <v>504</v>
      </c>
      <c r="C51" s="113"/>
    </row>
    <row r="52" spans="1:11" ht="31.2" customHeight="1" x14ac:dyDescent="0.3">
      <c r="B52" s="114"/>
      <c r="C52" s="116"/>
    </row>
    <row r="53" spans="1:11" ht="31.2" customHeight="1" x14ac:dyDescent="0.3">
      <c r="B53" s="117"/>
      <c r="C53" s="119"/>
    </row>
    <row r="54" spans="1:11" x14ac:dyDescent="0.3">
      <c r="C54" s="3"/>
    </row>
    <row r="55" spans="1:11" x14ac:dyDescent="0.3">
      <c r="C55" s="3"/>
    </row>
    <row r="56" spans="1:11" x14ac:dyDescent="0.3">
      <c r="C56" s="3"/>
    </row>
    <row r="57" spans="1:11" s="5" customFormat="1" ht="27" customHeight="1" x14ac:dyDescent="0.3">
      <c r="A57" s="4"/>
      <c r="B57" s="13" t="s">
        <v>639</v>
      </c>
      <c r="C57" s="13"/>
      <c r="D57" s="30"/>
      <c r="E57" s="30"/>
      <c r="F57" s="30"/>
      <c r="G57" s="30"/>
      <c r="H57" s="30"/>
    </row>
    <row r="58" spans="1:11" ht="48" customHeight="1" x14ac:dyDescent="0.3">
      <c r="B58" s="135" t="s">
        <v>260</v>
      </c>
      <c r="C58" s="135"/>
      <c r="D58" s="135"/>
      <c r="E58" s="135"/>
      <c r="F58" s="135"/>
      <c r="G58" s="135"/>
      <c r="H58" s="135"/>
    </row>
    <row r="59" spans="1:11" ht="15.6" customHeight="1" x14ac:dyDescent="0.3">
      <c r="B59" s="135" t="s">
        <v>261</v>
      </c>
      <c r="C59" s="135"/>
      <c r="D59" s="135"/>
      <c r="E59" s="135"/>
      <c r="F59" s="135"/>
      <c r="G59" s="135"/>
      <c r="H59" s="135"/>
    </row>
    <row r="60" spans="1:11" x14ac:dyDescent="0.3">
      <c r="B60" s="14"/>
      <c r="C60" s="5"/>
    </row>
    <row r="61" spans="1:11" ht="31.2" x14ac:dyDescent="0.3">
      <c r="B61" s="8"/>
      <c r="C61" s="103" t="s">
        <v>110</v>
      </c>
      <c r="K61" s="101" t="s">
        <v>722</v>
      </c>
    </row>
    <row r="62" spans="1:11" ht="26.4" customHeight="1" x14ac:dyDescent="0.3">
      <c r="B62" s="7" t="s">
        <v>165</v>
      </c>
      <c r="C62" s="97"/>
    </row>
    <row r="63" spans="1:11" x14ac:dyDescent="0.3">
      <c r="C63" s="3"/>
    </row>
    <row r="64" spans="1:11" x14ac:dyDescent="0.3">
      <c r="B64" s="48" t="s">
        <v>96</v>
      </c>
      <c r="C64" s="5"/>
    </row>
    <row r="65" spans="1:11" ht="31.2" customHeight="1" x14ac:dyDescent="0.3">
      <c r="B65" s="111" t="s">
        <v>504</v>
      </c>
      <c r="C65" s="113"/>
    </row>
    <row r="66" spans="1:11" ht="31.2" customHeight="1" x14ac:dyDescent="0.3">
      <c r="B66" s="114"/>
      <c r="C66" s="116"/>
    </row>
    <row r="67" spans="1:11" ht="31.2" customHeight="1" x14ac:dyDescent="0.3">
      <c r="B67" s="117"/>
      <c r="C67" s="119"/>
    </row>
    <row r="68" spans="1:11" x14ac:dyDescent="0.3">
      <c r="C68" s="3"/>
    </row>
    <row r="69" spans="1:11" x14ac:dyDescent="0.3"/>
    <row r="70" spans="1:11" x14ac:dyDescent="0.3"/>
    <row r="71" spans="1:11" s="5" customFormat="1" ht="27" customHeight="1" x14ac:dyDescent="0.3">
      <c r="A71" s="4"/>
      <c r="B71" s="13" t="s">
        <v>641</v>
      </c>
      <c r="C71" s="13"/>
      <c r="D71" s="30"/>
      <c r="E71" s="30"/>
      <c r="F71" s="30"/>
      <c r="G71" s="30"/>
      <c r="H71" s="30"/>
    </row>
    <row r="72" spans="1:11" ht="45.6" customHeight="1" x14ac:dyDescent="0.3">
      <c r="B72" s="135" t="s">
        <v>262</v>
      </c>
      <c r="C72" s="135"/>
      <c r="D72" s="135"/>
      <c r="E72" s="135"/>
      <c r="F72" s="135"/>
      <c r="G72" s="135"/>
      <c r="H72" s="135"/>
    </row>
    <row r="73" spans="1:11" ht="15.6" customHeight="1" x14ac:dyDescent="0.3">
      <c r="B73" s="135" t="s">
        <v>261</v>
      </c>
      <c r="C73" s="135"/>
      <c r="D73" s="135"/>
      <c r="E73" s="135"/>
      <c r="F73" s="135"/>
      <c r="G73" s="135"/>
      <c r="H73" s="135"/>
    </row>
    <row r="74" spans="1:11" ht="43.95" customHeight="1" x14ac:dyDescent="0.3">
      <c r="B74" s="135" t="s">
        <v>697</v>
      </c>
      <c r="C74" s="135"/>
      <c r="D74" s="135"/>
      <c r="E74" s="135"/>
      <c r="F74" s="135"/>
      <c r="G74" s="135"/>
      <c r="H74" s="135"/>
    </row>
    <row r="75" spans="1:11" x14ac:dyDescent="0.3">
      <c r="B75" s="135" t="s">
        <v>640</v>
      </c>
      <c r="C75" s="135"/>
      <c r="D75" s="135"/>
      <c r="E75" s="135"/>
      <c r="F75" s="135"/>
      <c r="G75" s="135"/>
      <c r="H75" s="135"/>
    </row>
    <row r="76" spans="1:11" x14ac:dyDescent="0.3">
      <c r="B76" s="14"/>
      <c r="C76" s="5"/>
    </row>
    <row r="77" spans="1:11" ht="31.2" x14ac:dyDescent="0.3">
      <c r="B77" s="8"/>
      <c r="C77" s="103" t="s">
        <v>110</v>
      </c>
      <c r="K77" s="101" t="s">
        <v>722</v>
      </c>
    </row>
    <row r="78" spans="1:11" ht="26.4" customHeight="1" x14ac:dyDescent="0.3">
      <c r="B78" s="7" t="s">
        <v>263</v>
      </c>
      <c r="C78" s="97"/>
    </row>
    <row r="79" spans="1:11" x14ac:dyDescent="0.3"/>
    <row r="80" spans="1:11" x14ac:dyDescent="0.3">
      <c r="B80" s="48" t="s">
        <v>96</v>
      </c>
      <c r="C80" s="5"/>
    </row>
    <row r="81" spans="1:11" ht="31.2" customHeight="1" x14ac:dyDescent="0.3">
      <c r="B81" s="111" t="s">
        <v>504</v>
      </c>
      <c r="C81" s="113"/>
    </row>
    <row r="82" spans="1:11" ht="31.2" customHeight="1" x14ac:dyDescent="0.3">
      <c r="B82" s="114"/>
      <c r="C82" s="116"/>
    </row>
    <row r="83" spans="1:11" ht="31.2" customHeight="1" x14ac:dyDescent="0.3">
      <c r="B83" s="117"/>
      <c r="C83" s="119"/>
    </row>
    <row r="84" spans="1:11" x14ac:dyDescent="0.3"/>
    <row r="85" spans="1:11" x14ac:dyDescent="0.3"/>
    <row r="86" spans="1:11" x14ac:dyDescent="0.3"/>
    <row r="87" spans="1:11" s="5" customFormat="1" ht="27" customHeight="1" x14ac:dyDescent="0.3">
      <c r="A87" s="4"/>
      <c r="B87" s="13" t="s">
        <v>643</v>
      </c>
      <c r="C87" s="13"/>
      <c r="D87" s="30"/>
      <c r="E87" s="30"/>
      <c r="F87" s="30"/>
      <c r="G87" s="30"/>
      <c r="H87" s="30"/>
    </row>
    <row r="88" spans="1:11" ht="46.8" customHeight="1" x14ac:dyDescent="0.3">
      <c r="B88" s="135" t="s">
        <v>642</v>
      </c>
      <c r="C88" s="135"/>
      <c r="D88" s="135"/>
      <c r="E88" s="135"/>
      <c r="F88" s="135"/>
      <c r="G88" s="135"/>
      <c r="H88" s="135"/>
    </row>
    <row r="89" spans="1:11" x14ac:dyDescent="0.3">
      <c r="B89" s="135" t="s">
        <v>698</v>
      </c>
      <c r="C89" s="135"/>
      <c r="D89" s="135"/>
      <c r="E89" s="135"/>
      <c r="F89" s="135"/>
      <c r="G89" s="135"/>
      <c r="H89" s="135"/>
    </row>
    <row r="90" spans="1:11" x14ac:dyDescent="0.3">
      <c r="B90" s="12"/>
      <c r="C90" s="5"/>
    </row>
    <row r="91" spans="1:11" ht="31.2" x14ac:dyDescent="0.3">
      <c r="B91" s="8"/>
      <c r="C91" s="103" t="s">
        <v>110</v>
      </c>
      <c r="K91" s="101" t="s">
        <v>722</v>
      </c>
    </row>
    <row r="92" spans="1:11" ht="26.4" customHeight="1" x14ac:dyDescent="0.3">
      <c r="B92" s="7" t="s">
        <v>163</v>
      </c>
      <c r="C92" s="97"/>
    </row>
    <row r="93" spans="1:11" x14ac:dyDescent="0.3"/>
    <row r="94" spans="1:11" x14ac:dyDescent="0.3">
      <c r="B94" s="48" t="s">
        <v>96</v>
      </c>
      <c r="C94" s="5"/>
    </row>
    <row r="95" spans="1:11" ht="31.2" customHeight="1" x14ac:dyDescent="0.3">
      <c r="B95" s="111" t="s">
        <v>504</v>
      </c>
      <c r="C95" s="113"/>
    </row>
    <row r="96" spans="1:11" ht="31.2" customHeight="1" x14ac:dyDescent="0.3">
      <c r="B96" s="114"/>
      <c r="C96" s="116"/>
    </row>
    <row r="97" spans="1:9" ht="31.2" customHeight="1" x14ac:dyDescent="0.3">
      <c r="B97" s="117"/>
      <c r="C97" s="119"/>
    </row>
    <row r="98" spans="1:9" x14ac:dyDescent="0.3"/>
    <row r="99" spans="1:9" x14ac:dyDescent="0.3"/>
    <row r="100" spans="1:9" x14ac:dyDescent="0.3"/>
    <row r="101" spans="1:9" s="5" customFormat="1" ht="27" customHeight="1" x14ac:dyDescent="0.3">
      <c r="A101" s="4"/>
      <c r="B101" s="13" t="s">
        <v>644</v>
      </c>
      <c r="C101" s="13"/>
      <c r="D101" s="30"/>
      <c r="E101" s="30"/>
      <c r="F101" s="30"/>
      <c r="G101" s="30"/>
      <c r="H101" s="30"/>
    </row>
    <row r="102" spans="1:9" ht="93" customHeight="1" x14ac:dyDescent="0.3">
      <c r="B102" s="135" t="s">
        <v>699</v>
      </c>
      <c r="C102" s="135"/>
      <c r="D102" s="135"/>
      <c r="E102" s="135"/>
      <c r="F102" s="135"/>
      <c r="G102" s="135"/>
      <c r="H102" s="135"/>
    </row>
    <row r="103" spans="1:9" x14ac:dyDescent="0.3"/>
    <row r="104" spans="1:9" ht="27" customHeight="1" x14ac:dyDescent="0.3">
      <c r="B104" s="8"/>
      <c r="C104" s="9" t="s">
        <v>1</v>
      </c>
    </row>
    <row r="105" spans="1:9" ht="28.65" customHeight="1" x14ac:dyDescent="0.3">
      <c r="B105" s="16" t="s">
        <v>136</v>
      </c>
      <c r="C105" s="86"/>
      <c r="I105" s="45"/>
    </row>
    <row r="106" spans="1:9" x14ac:dyDescent="0.3"/>
    <row r="107" spans="1:9" x14ac:dyDescent="0.3">
      <c r="B107" s="46" t="s">
        <v>96</v>
      </c>
    </row>
    <row r="108" spans="1:9" ht="42.6" customHeight="1" x14ac:dyDescent="0.3">
      <c r="B108" s="111" t="s">
        <v>504</v>
      </c>
      <c r="C108" s="113"/>
    </row>
    <row r="109" spans="1:9" ht="42.6" customHeight="1" x14ac:dyDescent="0.3">
      <c r="B109" s="114"/>
      <c r="C109" s="116"/>
    </row>
    <row r="110" spans="1:9" ht="42.6" customHeight="1" x14ac:dyDescent="0.3">
      <c r="B110" s="117"/>
      <c r="C110" s="119"/>
    </row>
    <row r="111" spans="1:9" x14ac:dyDescent="0.3"/>
    <row r="112" spans="1:9" x14ac:dyDescent="0.3"/>
  </sheetData>
  <sheetProtection algorithmName="SHA-512" hashValue="QS16OLRJfs9ixwgHUICAH6IvwIXtYARC1KSeBLtZ5eD5L13zoCC2nh+1ETikcFBJYWDEuTEfskqHotUdj0cwvw==" saltValue="3/+e2WM7CB4KHxI8rF/I/A==" spinCount="100000" sheet="1" objects="1" scenarios="1"/>
  <mergeCells count="24">
    <mergeCell ref="B108:C110"/>
    <mergeCell ref="B102:H102"/>
    <mergeCell ref="B27:C29"/>
    <mergeCell ref="B51:C53"/>
    <mergeCell ref="B65:C67"/>
    <mergeCell ref="B81:C83"/>
    <mergeCell ref="B95:C97"/>
    <mergeCell ref="B74:H74"/>
    <mergeCell ref="B75:H75"/>
    <mergeCell ref="B88:H88"/>
    <mergeCell ref="B89:H89"/>
    <mergeCell ref="B35:H35"/>
    <mergeCell ref="B36:H36"/>
    <mergeCell ref="B37:H37"/>
    <mergeCell ref="B58:H58"/>
    <mergeCell ref="B59:H59"/>
    <mergeCell ref="G1:H1"/>
    <mergeCell ref="B72:H72"/>
    <mergeCell ref="B73:H73"/>
    <mergeCell ref="B10:H10"/>
    <mergeCell ref="B12:H12"/>
    <mergeCell ref="B11:H11"/>
    <mergeCell ref="B13:H13"/>
    <mergeCell ref="B34:H34"/>
  </mergeCells>
  <dataValidations count="1">
    <dataValidation type="list" showInputMessage="1" showErrorMessage="1" prompt="Selecione uma das opções" sqref="C105" xr:uid="{F8A7314F-69FF-47B7-8AD0-B127736231B2}">
      <formula1>Existência</formula1>
    </dataValidation>
  </dataValidations>
  <hyperlinks>
    <hyperlink ref="G1" location="Resultados!A1" display="Ir para Resultados" xr:uid="{FF6C4EF2-9ACA-4620-B46E-A314A1373652}"/>
    <hyperlink ref="D1" location="'OE_C 7.Obj 7.2.Imp'!A1" display="Seguinte" xr:uid="{E1EA666E-A415-442E-B0B9-2571C078F2A8}"/>
    <hyperlink ref="C1" location="'OE_C 6.Obj 6.5.Imp'!A1" display="Anterior" xr:uid="{5231446E-DAA6-4BEC-8EEE-D0DDBDA0DDB4}"/>
    <hyperlink ref="B1" location="Índice!A1" display="Voltar ao Índice" xr:uid="{17BACB5F-00EB-4C8C-8EA0-96C9221024ED}"/>
  </hyperlink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619AA-9CC0-4F12-AF7B-F9CF55F03178}">
  <sheetPr>
    <tabColor theme="3" tint="0.39997558519241921"/>
  </sheetPr>
  <dimension ref="A1:K35"/>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39.5546875" style="4" customWidth="1"/>
    <col min="3" max="3" width="15.109375" style="4" customWidth="1"/>
    <col min="4" max="4" width="13.5546875" style="4" customWidth="1"/>
    <col min="5" max="5" width="13.88671875" style="4" customWidth="1"/>
    <col min="6" max="6" width="4.44140625" style="4" customWidth="1"/>
    <col min="7" max="7" width="17.44140625" style="4" customWidth="1"/>
    <col min="8" max="8" width="9.88671875" style="4" customWidth="1"/>
    <col min="9"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228</v>
      </c>
    </row>
    <row r="4" spans="1:11" ht="7.65" customHeight="1" x14ac:dyDescent="0.3">
      <c r="B4" s="3"/>
    </row>
    <row r="5" spans="1:11" ht="17.399999999999999" x14ac:dyDescent="0.3">
      <c r="B5" s="47" t="s">
        <v>255</v>
      </c>
    </row>
    <row r="6" spans="1:11" x14ac:dyDescent="0.3">
      <c r="C6" s="3"/>
    </row>
    <row r="7" spans="1:11" ht="30" customHeight="1" x14ac:dyDescent="0.3">
      <c r="B7" s="134" t="s">
        <v>264</v>
      </c>
      <c r="C7" s="134"/>
      <c r="D7" s="134"/>
      <c r="E7" s="134"/>
      <c r="F7" s="134"/>
      <c r="G7" s="134"/>
      <c r="H7" s="134"/>
    </row>
    <row r="8" spans="1:11" x14ac:dyDescent="0.3">
      <c r="C8" s="3"/>
    </row>
    <row r="9" spans="1:11" s="5" customFormat="1" ht="27" customHeight="1" x14ac:dyDescent="0.3">
      <c r="A9" s="4"/>
      <c r="B9" s="13" t="s">
        <v>645</v>
      </c>
      <c r="C9" s="13"/>
      <c r="D9" s="30"/>
      <c r="E9" s="30"/>
      <c r="F9" s="30"/>
      <c r="G9" s="30"/>
      <c r="H9" s="30"/>
    </row>
    <row r="10" spans="1:11" ht="27.6" customHeight="1" x14ac:dyDescent="0.3">
      <c r="B10" s="135" t="s">
        <v>265</v>
      </c>
      <c r="C10" s="135"/>
      <c r="D10" s="135"/>
      <c r="E10" s="135"/>
      <c r="F10" s="135"/>
      <c r="G10" s="135"/>
      <c r="H10" s="135"/>
    </row>
    <row r="11" spans="1:11" ht="15.6" customHeight="1" x14ac:dyDescent="0.3">
      <c r="B11" s="135" t="s">
        <v>266</v>
      </c>
      <c r="C11" s="135"/>
      <c r="D11" s="135"/>
      <c r="E11" s="135"/>
      <c r="F11" s="135"/>
      <c r="G11" s="135"/>
      <c r="H11" s="135"/>
    </row>
    <row r="12" spans="1:11" x14ac:dyDescent="0.3">
      <c r="B12" s="14"/>
      <c r="C12" s="5"/>
    </row>
    <row r="13" spans="1:11" ht="31.2" x14ac:dyDescent="0.3">
      <c r="B13" s="8"/>
      <c r="C13" s="103" t="s">
        <v>110</v>
      </c>
      <c r="K13" s="101" t="s">
        <v>722</v>
      </c>
    </row>
    <row r="14" spans="1:11" ht="26.4" customHeight="1" x14ac:dyDescent="0.3">
      <c r="B14" s="7" t="s">
        <v>267</v>
      </c>
      <c r="C14" s="97"/>
    </row>
    <row r="15" spans="1:11" x14ac:dyDescent="0.3"/>
    <row r="16" spans="1:11" x14ac:dyDescent="0.3">
      <c r="B16" s="48" t="s">
        <v>96</v>
      </c>
      <c r="C16" s="5"/>
    </row>
    <row r="17" spans="1:11" ht="31.2" customHeight="1" x14ac:dyDescent="0.3">
      <c r="B17" s="111" t="s">
        <v>504</v>
      </c>
      <c r="C17" s="113"/>
    </row>
    <row r="18" spans="1:11" ht="31.2" customHeight="1" x14ac:dyDescent="0.3">
      <c r="B18" s="114"/>
      <c r="C18" s="116"/>
    </row>
    <row r="19" spans="1:11" ht="31.2" customHeight="1" x14ac:dyDescent="0.3">
      <c r="B19" s="117"/>
      <c r="C19" s="119"/>
    </row>
    <row r="20" spans="1:11" x14ac:dyDescent="0.3"/>
    <row r="21" spans="1:11" x14ac:dyDescent="0.3"/>
    <row r="22" spans="1:11" x14ac:dyDescent="0.3"/>
    <row r="23" spans="1:11" s="5" customFormat="1" ht="27" customHeight="1" x14ac:dyDescent="0.3">
      <c r="A23" s="4"/>
      <c r="B23" s="13" t="s">
        <v>646</v>
      </c>
      <c r="C23" s="13"/>
      <c r="D23" s="30"/>
      <c r="E23" s="30"/>
      <c r="F23" s="30"/>
      <c r="G23" s="30"/>
      <c r="H23" s="30"/>
    </row>
    <row r="24" spans="1:11" ht="27.6" customHeight="1" x14ac:dyDescent="0.3">
      <c r="B24" s="135" t="s">
        <v>265</v>
      </c>
      <c r="C24" s="135"/>
      <c r="D24" s="135"/>
      <c r="E24" s="135"/>
      <c r="F24" s="135"/>
      <c r="G24" s="135"/>
      <c r="H24" s="135"/>
    </row>
    <row r="25" spans="1:11" ht="15.6" customHeight="1" x14ac:dyDescent="0.3">
      <c r="B25" s="135" t="s">
        <v>268</v>
      </c>
      <c r="C25" s="135"/>
      <c r="D25" s="135"/>
      <c r="E25" s="135"/>
      <c r="F25" s="135"/>
      <c r="G25" s="135"/>
      <c r="H25" s="135"/>
    </row>
    <row r="26" spans="1:11" x14ac:dyDescent="0.3">
      <c r="B26" s="14"/>
      <c r="C26" s="5"/>
    </row>
    <row r="27" spans="1:11" ht="31.2" x14ac:dyDescent="0.3">
      <c r="B27" s="8"/>
      <c r="C27" s="103" t="s">
        <v>110</v>
      </c>
      <c r="K27" s="101" t="s">
        <v>722</v>
      </c>
    </row>
    <row r="28" spans="1:11" ht="25.8" customHeight="1" x14ac:dyDescent="0.3">
      <c r="B28" s="7" t="s">
        <v>269</v>
      </c>
      <c r="C28" s="97"/>
    </row>
    <row r="29" spans="1:11" x14ac:dyDescent="0.3"/>
    <row r="30" spans="1:11" x14ac:dyDescent="0.3">
      <c r="B30" s="48" t="s">
        <v>96</v>
      </c>
      <c r="C30" s="5"/>
    </row>
    <row r="31" spans="1:11" ht="31.2" customHeight="1" x14ac:dyDescent="0.3">
      <c r="B31" s="111" t="s">
        <v>504</v>
      </c>
      <c r="C31" s="113"/>
    </row>
    <row r="32" spans="1:11" ht="31.2" customHeight="1" x14ac:dyDescent="0.3">
      <c r="B32" s="114"/>
      <c r="C32" s="116"/>
    </row>
    <row r="33" spans="2:3" ht="31.2" customHeight="1" x14ac:dyDescent="0.3">
      <c r="B33" s="117"/>
      <c r="C33" s="119"/>
    </row>
    <row r="34" spans="2:3" x14ac:dyDescent="0.3"/>
    <row r="35" spans="2:3" x14ac:dyDescent="0.3"/>
  </sheetData>
  <sheetProtection algorithmName="SHA-512" hashValue="3jfUjvBThUS9zbb+XyXKbsIYT2K49udIM1SJ6TxbJlUb0wBnRuYHhd7P+ebZX4HJ5lMuL54H9MZeeHHEKTCiBQ==" saltValue="92R6RIaHx1+chfIzoD+Xlg==" spinCount="100000" sheet="1" objects="1" scenarios="1"/>
  <mergeCells count="8">
    <mergeCell ref="G1:H1"/>
    <mergeCell ref="B7:H7"/>
    <mergeCell ref="B17:C19"/>
    <mergeCell ref="B31:C33"/>
    <mergeCell ref="B10:H10"/>
    <mergeCell ref="B11:H11"/>
    <mergeCell ref="B24:H24"/>
    <mergeCell ref="B25:H25"/>
  </mergeCells>
  <hyperlinks>
    <hyperlink ref="G1" location="Resultados!A1" display="Ir para Resultados" xr:uid="{1D726DB4-2B93-4916-B145-F5E65C893FD9}"/>
    <hyperlink ref="D1" location="'OE_C 8.Obj 8.1.Imp'!A1" display="Seguinte" xr:uid="{2AC24242-6D10-4DEA-B7F4-8222A62BA587}"/>
    <hyperlink ref="C1" location="'OE_C 7.Obj 7.1.Imp'!A1" display="Anterior" xr:uid="{D477E1E3-8BCA-4FF2-9E60-58B57F2B11D1}"/>
    <hyperlink ref="B1" location="Índice!A1" display="Voltar ao Índice" xr:uid="{6D0FA7E3-010F-42A3-BE4D-FCB27A43C135}"/>
  </hyperlinks>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4F7B4-EFEF-48CF-928F-2B36B28A329D}">
  <sheetPr>
    <tabColor theme="7" tint="0.39997558519241921"/>
  </sheetPr>
  <dimension ref="A1:K61"/>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39.5546875" style="4" customWidth="1"/>
    <col min="3" max="3" width="14.88671875" style="4" customWidth="1"/>
    <col min="4" max="4" width="14.33203125" style="4" customWidth="1"/>
    <col min="5" max="5" width="13.88671875" style="4" customWidth="1"/>
    <col min="6" max="6" width="4.6640625" style="4" customWidth="1"/>
    <col min="7" max="7" width="16.44140625" style="4" customWidth="1"/>
    <col min="8"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228</v>
      </c>
    </row>
    <row r="4" spans="1:11" ht="7.65" customHeight="1" x14ac:dyDescent="0.3">
      <c r="B4" s="3"/>
    </row>
    <row r="5" spans="1:11" ht="17.399999999999999" x14ac:dyDescent="0.3">
      <c r="B5" s="47" t="s">
        <v>270</v>
      </c>
    </row>
    <row r="6" spans="1:11" x14ac:dyDescent="0.3">
      <c r="C6" s="3"/>
    </row>
    <row r="7" spans="1:11" ht="27" customHeight="1" x14ac:dyDescent="0.3">
      <c r="B7" s="28" t="s">
        <v>271</v>
      </c>
      <c r="C7" s="28"/>
      <c r="D7" s="28"/>
      <c r="E7" s="28"/>
      <c r="F7" s="28"/>
      <c r="G7" s="28"/>
      <c r="H7" s="28"/>
    </row>
    <row r="8" spans="1:11" x14ac:dyDescent="0.3">
      <c r="C8" s="3"/>
    </row>
    <row r="9" spans="1:11" s="5" customFormat="1" ht="27" customHeight="1" x14ac:dyDescent="0.3">
      <c r="A9" s="4"/>
      <c r="B9" s="13" t="s">
        <v>647</v>
      </c>
      <c r="C9" s="13"/>
      <c r="D9" s="30"/>
      <c r="E9" s="30"/>
      <c r="F9" s="30"/>
      <c r="G9" s="30"/>
      <c r="H9" s="30"/>
    </row>
    <row r="10" spans="1:11" x14ac:dyDescent="0.3">
      <c r="B10" s="135" t="s">
        <v>648</v>
      </c>
      <c r="C10" s="135"/>
      <c r="D10" s="135"/>
      <c r="E10" s="135"/>
      <c r="F10" s="135"/>
      <c r="G10" s="135"/>
      <c r="H10" s="135"/>
    </row>
    <row r="11" spans="1:11" x14ac:dyDescent="0.3">
      <c r="B11" s="5"/>
      <c r="C11" s="5"/>
    </row>
    <row r="12" spans="1:11" ht="31.2" x14ac:dyDescent="0.3">
      <c r="B12" s="8"/>
      <c r="C12" s="103" t="s">
        <v>110</v>
      </c>
      <c r="K12" s="101" t="s">
        <v>722</v>
      </c>
    </row>
    <row r="13" spans="1:11" ht="26.4" customHeight="1" x14ac:dyDescent="0.3">
      <c r="B13" s="7" t="s">
        <v>83</v>
      </c>
      <c r="C13" s="97"/>
    </row>
    <row r="14" spans="1:11" x14ac:dyDescent="0.3">
      <c r="C14" s="3"/>
    </row>
    <row r="15" spans="1:11" x14ac:dyDescent="0.3">
      <c r="B15" s="48" t="s">
        <v>96</v>
      </c>
      <c r="C15" s="5"/>
    </row>
    <row r="16" spans="1:11" ht="31.2" customHeight="1" x14ac:dyDescent="0.3">
      <c r="B16" s="111" t="s">
        <v>504</v>
      </c>
      <c r="C16" s="113"/>
    </row>
    <row r="17" spans="1:11" ht="31.2" customHeight="1" x14ac:dyDescent="0.3">
      <c r="B17" s="114"/>
      <c r="C17" s="116"/>
    </row>
    <row r="18" spans="1:11" ht="31.2" customHeight="1" x14ac:dyDescent="0.3">
      <c r="B18" s="117"/>
      <c r="C18" s="119"/>
    </row>
    <row r="19" spans="1:11" x14ac:dyDescent="0.3">
      <c r="C19" s="3"/>
    </row>
    <row r="20" spans="1:11" x14ac:dyDescent="0.3">
      <c r="C20" s="3"/>
    </row>
    <row r="21" spans="1:11" x14ac:dyDescent="0.3">
      <c r="C21" s="3"/>
    </row>
    <row r="22" spans="1:11" s="5" customFormat="1" ht="27" customHeight="1" x14ac:dyDescent="0.3">
      <c r="A22" s="4"/>
      <c r="B22" s="13" t="s">
        <v>649</v>
      </c>
      <c r="C22" s="13"/>
      <c r="D22" s="30"/>
      <c r="E22" s="30"/>
      <c r="F22" s="30"/>
      <c r="G22" s="30"/>
      <c r="H22" s="30"/>
    </row>
    <row r="23" spans="1:11" ht="27.6" customHeight="1" x14ac:dyDescent="0.3">
      <c r="B23" s="135" t="s">
        <v>650</v>
      </c>
      <c r="C23" s="135"/>
      <c r="D23" s="135"/>
      <c r="E23" s="135"/>
      <c r="F23" s="135"/>
      <c r="G23" s="135"/>
      <c r="H23" s="135"/>
    </row>
    <row r="24" spans="1:11" x14ac:dyDescent="0.3">
      <c r="B24" s="5"/>
      <c r="C24" s="5"/>
    </row>
    <row r="25" spans="1:11" ht="31.2" x14ac:dyDescent="0.3">
      <c r="B25" s="8"/>
      <c r="C25" s="103" t="s">
        <v>110</v>
      </c>
      <c r="K25" s="101" t="s">
        <v>722</v>
      </c>
    </row>
    <row r="26" spans="1:11" ht="26.4" customHeight="1" x14ac:dyDescent="0.3">
      <c r="B26" s="7" t="s">
        <v>83</v>
      </c>
      <c r="C26" s="97"/>
    </row>
    <row r="27" spans="1:11" x14ac:dyDescent="0.3">
      <c r="C27" s="3"/>
    </row>
    <row r="28" spans="1:11" x14ac:dyDescent="0.3">
      <c r="B28" s="48" t="s">
        <v>96</v>
      </c>
      <c r="C28" s="5"/>
    </row>
    <row r="29" spans="1:11" ht="31.2" customHeight="1" x14ac:dyDescent="0.3">
      <c r="B29" s="111" t="s">
        <v>504</v>
      </c>
      <c r="C29" s="113"/>
    </row>
    <row r="30" spans="1:11" ht="31.2" customHeight="1" x14ac:dyDescent="0.3">
      <c r="B30" s="114"/>
      <c r="C30" s="116"/>
    </row>
    <row r="31" spans="1:11" ht="31.2" customHeight="1" x14ac:dyDescent="0.3">
      <c r="B31" s="117"/>
      <c r="C31" s="119"/>
    </row>
    <row r="32" spans="1:11" x14ac:dyDescent="0.3">
      <c r="C32" s="3"/>
    </row>
    <row r="33" spans="1:11" x14ac:dyDescent="0.3">
      <c r="C33" s="3"/>
    </row>
    <row r="34" spans="1:11" x14ac:dyDescent="0.3">
      <c r="C34" s="3"/>
    </row>
    <row r="35" spans="1:11" s="5" customFormat="1" ht="27" customHeight="1" x14ac:dyDescent="0.3">
      <c r="A35" s="4"/>
      <c r="B35" s="13" t="s">
        <v>651</v>
      </c>
      <c r="C35" s="13"/>
      <c r="D35" s="30"/>
      <c r="E35" s="30"/>
      <c r="F35" s="30"/>
      <c r="G35" s="30"/>
      <c r="H35" s="30"/>
    </row>
    <row r="36" spans="1:11" ht="27.6" customHeight="1" x14ac:dyDescent="0.3">
      <c r="B36" s="135" t="s">
        <v>272</v>
      </c>
      <c r="C36" s="135"/>
      <c r="D36" s="135"/>
      <c r="E36" s="135"/>
      <c r="F36" s="135"/>
      <c r="G36" s="135"/>
      <c r="H36" s="135"/>
    </row>
    <row r="37" spans="1:11" ht="27.6" customHeight="1" x14ac:dyDescent="0.3">
      <c r="B37" s="135" t="s">
        <v>700</v>
      </c>
      <c r="C37" s="135"/>
      <c r="D37" s="135"/>
      <c r="E37" s="135"/>
      <c r="F37" s="135"/>
      <c r="G37" s="135"/>
      <c r="H37" s="135"/>
    </row>
    <row r="38" spans="1:11" x14ac:dyDescent="0.3">
      <c r="B38" s="5"/>
      <c r="C38" s="5"/>
    </row>
    <row r="39" spans="1:11" ht="31.2" x14ac:dyDescent="0.3">
      <c r="B39" s="8"/>
      <c r="C39" s="103" t="s">
        <v>110</v>
      </c>
      <c r="K39" s="101" t="s">
        <v>722</v>
      </c>
    </row>
    <row r="40" spans="1:11" ht="26.4" customHeight="1" x14ac:dyDescent="0.3">
      <c r="B40" s="7" t="s">
        <v>267</v>
      </c>
      <c r="C40" s="97"/>
    </row>
    <row r="41" spans="1:11" x14ac:dyDescent="0.3"/>
    <row r="42" spans="1:11" x14ac:dyDescent="0.3">
      <c r="B42" s="48" t="s">
        <v>96</v>
      </c>
      <c r="C42" s="5"/>
    </row>
    <row r="43" spans="1:11" ht="31.2" customHeight="1" x14ac:dyDescent="0.3">
      <c r="B43" s="111" t="s">
        <v>504</v>
      </c>
      <c r="C43" s="113"/>
    </row>
    <row r="44" spans="1:11" ht="31.2" customHeight="1" x14ac:dyDescent="0.3">
      <c r="B44" s="114"/>
      <c r="C44" s="116"/>
    </row>
    <row r="45" spans="1:11" ht="31.2" customHeight="1" x14ac:dyDescent="0.3">
      <c r="B45" s="117"/>
      <c r="C45" s="119"/>
    </row>
    <row r="46" spans="1:11" x14ac:dyDescent="0.3"/>
    <row r="47" spans="1:11" x14ac:dyDescent="0.3"/>
    <row r="48" spans="1:11" x14ac:dyDescent="0.3"/>
    <row r="49" spans="1:11" s="5" customFormat="1" ht="27" customHeight="1" x14ac:dyDescent="0.3">
      <c r="A49" s="4"/>
      <c r="B49" s="13" t="s">
        <v>652</v>
      </c>
      <c r="C49" s="13"/>
      <c r="D49" s="30"/>
      <c r="E49" s="30"/>
      <c r="F49" s="30"/>
      <c r="G49" s="30"/>
      <c r="H49" s="30"/>
    </row>
    <row r="50" spans="1:11" ht="27.6" customHeight="1" x14ac:dyDescent="0.3">
      <c r="B50" s="135" t="s">
        <v>92</v>
      </c>
      <c r="C50" s="135"/>
      <c r="D50" s="135"/>
      <c r="E50" s="135"/>
      <c r="F50" s="135"/>
      <c r="G50" s="135"/>
      <c r="H50" s="135"/>
    </row>
    <row r="51" spans="1:11" ht="27.6" customHeight="1" x14ac:dyDescent="0.3">
      <c r="B51" s="135" t="s">
        <v>700</v>
      </c>
      <c r="C51" s="135"/>
      <c r="D51" s="135"/>
      <c r="E51" s="135"/>
      <c r="F51" s="135"/>
      <c r="G51" s="135"/>
      <c r="H51" s="135"/>
    </row>
    <row r="52" spans="1:11" x14ac:dyDescent="0.3">
      <c r="B52" s="5"/>
      <c r="C52" s="5"/>
    </row>
    <row r="53" spans="1:11" ht="31.2" x14ac:dyDescent="0.3">
      <c r="B53" s="8"/>
      <c r="C53" s="103" t="s">
        <v>110</v>
      </c>
      <c r="K53" s="101" t="s">
        <v>722</v>
      </c>
    </row>
    <row r="54" spans="1:11" ht="26.4" customHeight="1" x14ac:dyDescent="0.3">
      <c r="B54" s="7" t="s">
        <v>216</v>
      </c>
      <c r="C54" s="97"/>
    </row>
    <row r="55" spans="1:11" x14ac:dyDescent="0.3"/>
    <row r="56" spans="1:11" x14ac:dyDescent="0.3">
      <c r="B56" s="48" t="s">
        <v>96</v>
      </c>
      <c r="C56" s="5"/>
    </row>
    <row r="57" spans="1:11" ht="31.2" customHeight="1" x14ac:dyDescent="0.3">
      <c r="B57" s="111" t="s">
        <v>504</v>
      </c>
      <c r="C57" s="113"/>
    </row>
    <row r="58" spans="1:11" ht="31.2" customHeight="1" x14ac:dyDescent="0.3">
      <c r="B58" s="114"/>
      <c r="C58" s="116"/>
    </row>
    <row r="59" spans="1:11" ht="31.2" customHeight="1" x14ac:dyDescent="0.3">
      <c r="B59" s="117"/>
      <c r="C59" s="119"/>
    </row>
    <row r="60" spans="1:11" x14ac:dyDescent="0.3"/>
    <row r="61" spans="1:11" x14ac:dyDescent="0.3"/>
  </sheetData>
  <sheetProtection algorithmName="SHA-512" hashValue="oF8zPFc5A6yfC8u71q92mNNxN5w2R9j6W+0ngYjR+HMgHpJLIs71USQ1OQGA011Fwy1EtHvCwjZP+K3UUfTJ2A==" saltValue="940df83gBAiroS0u7xbbqA==" spinCount="100000" sheet="1" objects="1" scenarios="1"/>
  <mergeCells count="11">
    <mergeCell ref="G1:H1"/>
    <mergeCell ref="B57:C59"/>
    <mergeCell ref="B10:H10"/>
    <mergeCell ref="B23:H23"/>
    <mergeCell ref="B36:H36"/>
    <mergeCell ref="B37:H37"/>
    <mergeCell ref="B50:H50"/>
    <mergeCell ref="B51:H51"/>
    <mergeCell ref="B16:C18"/>
    <mergeCell ref="B29:C31"/>
    <mergeCell ref="B43:C45"/>
  </mergeCells>
  <hyperlinks>
    <hyperlink ref="G1" location="Resultados!A1" display="Ir para Resultados" xr:uid="{B113904F-039A-48C0-A58C-A7407851E99E}"/>
    <hyperlink ref="D1" location="'OE_C 8.Obj 8.2.Imp'!A1" display="Seguinte" xr:uid="{7D2B6488-493A-4A30-A906-DFC582EF48C3}"/>
    <hyperlink ref="C1" location="'OE_C 7.Obj 7.2.Imp'!A1" display="Anterior" xr:uid="{95420414-5499-4124-8126-62B7802F9AA7}"/>
    <hyperlink ref="B1" location="Índice!A1" display="Voltar ao Índice" xr:uid="{73F87ABD-68AF-4616-B25A-057F8D3F62E4}"/>
  </hyperlinks>
  <pageMargins left="0.7" right="0.7" top="0.75" bottom="0.75" header="0.3" footer="0.3"/>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29D40-B841-4B14-BDE9-5D100CFE1DAD}">
  <sheetPr>
    <tabColor theme="7" tint="0.39997558519241921"/>
  </sheetPr>
  <dimension ref="A1:K147"/>
  <sheetViews>
    <sheetView showGridLines="0" showRowColHeaders="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0.88671875" style="4" customWidth="1"/>
    <col min="3" max="3" width="14.6640625" style="4" customWidth="1"/>
    <col min="4" max="4" width="12.88671875" style="4" customWidth="1"/>
    <col min="5" max="5" width="13.88671875" style="4" customWidth="1"/>
    <col min="6" max="6" width="5.33203125" style="4" customWidth="1"/>
    <col min="7" max="7" width="16.44140625" style="4" customWidth="1"/>
    <col min="8" max="9" width="8.88671875" style="4" customWidth="1"/>
    <col min="10" max="11" width="0" style="4" hidden="1" customWidth="1"/>
    <col min="12" max="16384" width="8.88671875" style="4" hidden="1"/>
  </cols>
  <sheetData>
    <row r="1" spans="1:11" s="74" customFormat="1" ht="21" customHeight="1" x14ac:dyDescent="0.3">
      <c r="B1" s="75" t="s">
        <v>519</v>
      </c>
      <c r="C1" s="78" t="s">
        <v>515</v>
      </c>
      <c r="D1" s="78" t="s">
        <v>514</v>
      </c>
      <c r="E1" s="77"/>
      <c r="F1" s="77"/>
      <c r="G1" s="121" t="s">
        <v>516</v>
      </c>
      <c r="H1" s="121"/>
    </row>
    <row r="2" spans="1:11" x14ac:dyDescent="0.3"/>
    <row r="3" spans="1:11" ht="17.399999999999999" x14ac:dyDescent="0.3">
      <c r="B3" s="47" t="s">
        <v>228</v>
      </c>
    </row>
    <row r="4" spans="1:11" ht="7.65" customHeight="1" x14ac:dyDescent="0.3">
      <c r="B4" s="3"/>
    </row>
    <row r="5" spans="1:11" ht="17.399999999999999" x14ac:dyDescent="0.3">
      <c r="B5" s="47" t="s">
        <v>270</v>
      </c>
    </row>
    <row r="6" spans="1:11" x14ac:dyDescent="0.3">
      <c r="C6" s="3"/>
    </row>
    <row r="7" spans="1:11" ht="27" customHeight="1" x14ac:dyDescent="0.3">
      <c r="B7" s="28" t="s">
        <v>273</v>
      </c>
      <c r="C7" s="28"/>
      <c r="D7" s="28"/>
      <c r="E7" s="28"/>
      <c r="F7" s="28"/>
      <c r="G7" s="28"/>
      <c r="H7" s="28"/>
    </row>
    <row r="8" spans="1:11" x14ac:dyDescent="0.3">
      <c r="C8" s="3"/>
    </row>
    <row r="9" spans="1:11" s="5" customFormat="1" ht="27" customHeight="1" x14ac:dyDescent="0.3">
      <c r="A9" s="4"/>
      <c r="B9" s="13" t="s">
        <v>653</v>
      </c>
      <c r="C9" s="13"/>
      <c r="D9" s="30"/>
      <c r="E9" s="30"/>
      <c r="F9" s="30"/>
      <c r="G9" s="30"/>
      <c r="H9" s="30"/>
    </row>
    <row r="10" spans="1:11" ht="15.6" customHeight="1" x14ac:dyDescent="0.3">
      <c r="B10" s="135" t="s">
        <v>274</v>
      </c>
      <c r="C10" s="135"/>
      <c r="D10" s="135"/>
      <c r="E10" s="135"/>
      <c r="F10" s="135"/>
      <c r="G10" s="135"/>
      <c r="H10" s="135"/>
    </row>
    <row r="11" spans="1:11" x14ac:dyDescent="0.3">
      <c r="B11" s="5"/>
      <c r="C11" s="5"/>
    </row>
    <row r="12" spans="1:11" ht="31.2" x14ac:dyDescent="0.3">
      <c r="B12" s="8"/>
      <c r="C12" s="103" t="s">
        <v>110</v>
      </c>
      <c r="K12" s="101" t="s">
        <v>722</v>
      </c>
    </row>
    <row r="13" spans="1:11" ht="26.4" customHeight="1" x14ac:dyDescent="0.3">
      <c r="B13" s="7" t="s">
        <v>275</v>
      </c>
      <c r="C13" s="97"/>
    </row>
    <row r="14" spans="1:11" x14ac:dyDescent="0.3"/>
    <row r="15" spans="1:11" x14ac:dyDescent="0.3">
      <c r="B15" s="48" t="s">
        <v>96</v>
      </c>
      <c r="C15" s="5"/>
    </row>
    <row r="16" spans="1:11" ht="31.2" customHeight="1" x14ac:dyDescent="0.3">
      <c r="B16" s="111" t="s">
        <v>504</v>
      </c>
      <c r="C16" s="113"/>
    </row>
    <row r="17" spans="1:11" ht="31.2" customHeight="1" x14ac:dyDescent="0.3">
      <c r="B17" s="114"/>
      <c r="C17" s="116"/>
    </row>
    <row r="18" spans="1:11" ht="31.2" customHeight="1" x14ac:dyDescent="0.3">
      <c r="B18" s="117"/>
      <c r="C18" s="119"/>
    </row>
    <row r="19" spans="1:11" x14ac:dyDescent="0.3"/>
    <row r="20" spans="1:11" x14ac:dyDescent="0.3"/>
    <row r="21" spans="1:11" x14ac:dyDescent="0.3"/>
    <row r="22" spans="1:11" s="5" customFormat="1" ht="27" customHeight="1" x14ac:dyDescent="0.3">
      <c r="A22" s="4"/>
      <c r="B22" s="13" t="s">
        <v>654</v>
      </c>
      <c r="C22" s="13"/>
      <c r="D22" s="30"/>
      <c r="E22" s="30"/>
      <c r="F22" s="30"/>
      <c r="G22" s="30"/>
      <c r="H22" s="30"/>
    </row>
    <row r="23" spans="1:11" s="5" customFormat="1" ht="27" customHeight="1" x14ac:dyDescent="0.3">
      <c r="A23" s="4"/>
      <c r="B23" s="135" t="s">
        <v>701</v>
      </c>
      <c r="C23" s="135"/>
      <c r="D23" s="135"/>
      <c r="E23" s="135"/>
      <c r="F23" s="135"/>
      <c r="G23" s="135"/>
      <c r="H23" s="135"/>
    </row>
    <row r="24" spans="1:11" x14ac:dyDescent="0.3">
      <c r="B24" s="12"/>
      <c r="C24" s="5"/>
    </row>
    <row r="25" spans="1:11" ht="31.2" x14ac:dyDescent="0.3">
      <c r="B25" s="8"/>
      <c r="C25" s="103" t="s">
        <v>110</v>
      </c>
      <c r="K25" s="101" t="s">
        <v>722</v>
      </c>
    </row>
    <row r="26" spans="1:11" ht="26.4" customHeight="1" x14ac:dyDescent="0.3">
      <c r="B26" s="7" t="s">
        <v>275</v>
      </c>
      <c r="C26" s="97"/>
    </row>
    <row r="27" spans="1:11" x14ac:dyDescent="0.3"/>
    <row r="28" spans="1:11" x14ac:dyDescent="0.3">
      <c r="B28" s="48" t="s">
        <v>96</v>
      </c>
      <c r="C28" s="5"/>
    </row>
    <row r="29" spans="1:11" ht="31.2" customHeight="1" x14ac:dyDescent="0.3">
      <c r="B29" s="111" t="s">
        <v>504</v>
      </c>
      <c r="C29" s="113"/>
    </row>
    <row r="30" spans="1:11" ht="31.2" customHeight="1" x14ac:dyDescent="0.3">
      <c r="B30" s="114"/>
      <c r="C30" s="116"/>
    </row>
    <row r="31" spans="1:11" ht="31.2" customHeight="1" x14ac:dyDescent="0.3">
      <c r="B31" s="117"/>
      <c r="C31" s="119"/>
    </row>
    <row r="32" spans="1:11" x14ac:dyDescent="0.3"/>
    <row r="33" spans="1:11" x14ac:dyDescent="0.3"/>
    <row r="34" spans="1:11" x14ac:dyDescent="0.3"/>
    <row r="35" spans="1:11" s="5" customFormat="1" ht="27" customHeight="1" x14ac:dyDescent="0.3">
      <c r="A35" s="4"/>
      <c r="B35" s="13" t="s">
        <v>655</v>
      </c>
      <c r="C35" s="13"/>
      <c r="D35" s="30"/>
      <c r="E35" s="30"/>
      <c r="F35" s="30"/>
      <c r="G35" s="30"/>
      <c r="H35" s="30"/>
    </row>
    <row r="36" spans="1:11" s="5" customFormat="1" ht="15.6" customHeight="1" x14ac:dyDescent="0.3">
      <c r="A36" s="4"/>
      <c r="B36" s="135" t="s">
        <v>702</v>
      </c>
      <c r="C36" s="135"/>
      <c r="D36" s="135"/>
      <c r="E36" s="135"/>
      <c r="F36" s="135"/>
      <c r="G36" s="135"/>
      <c r="H36" s="135"/>
    </row>
    <row r="37" spans="1:11" x14ac:dyDescent="0.3">
      <c r="B37" s="12"/>
      <c r="C37" s="5"/>
    </row>
    <row r="38" spans="1:11" ht="31.2" x14ac:dyDescent="0.3">
      <c r="B38" s="8"/>
      <c r="C38" s="103" t="s">
        <v>110</v>
      </c>
      <c r="K38" s="101" t="s">
        <v>722</v>
      </c>
    </row>
    <row r="39" spans="1:11" ht="26.4" customHeight="1" x14ac:dyDescent="0.3">
      <c r="B39" s="7" t="s">
        <v>276</v>
      </c>
      <c r="C39" s="97"/>
    </row>
    <row r="40" spans="1:11" x14ac:dyDescent="0.3"/>
    <row r="41" spans="1:11" x14ac:dyDescent="0.3">
      <c r="B41" s="48" t="s">
        <v>96</v>
      </c>
      <c r="C41" s="5"/>
    </row>
    <row r="42" spans="1:11" ht="31.2" customHeight="1" x14ac:dyDescent="0.3">
      <c r="B42" s="111" t="s">
        <v>504</v>
      </c>
      <c r="C42" s="113"/>
    </row>
    <row r="43" spans="1:11" ht="31.2" customHeight="1" x14ac:dyDescent="0.3">
      <c r="B43" s="114"/>
      <c r="C43" s="116"/>
    </row>
    <row r="44" spans="1:11" ht="31.2" customHeight="1" x14ac:dyDescent="0.3">
      <c r="B44" s="117"/>
      <c r="C44" s="119"/>
    </row>
    <row r="45" spans="1:11" x14ac:dyDescent="0.3"/>
    <row r="46" spans="1:11" x14ac:dyDescent="0.3"/>
    <row r="47" spans="1:11" x14ac:dyDescent="0.3"/>
    <row r="48" spans="1:11" s="5" customFormat="1" ht="27" customHeight="1" x14ac:dyDescent="0.3">
      <c r="A48" s="4"/>
      <c r="B48" s="13" t="s">
        <v>656</v>
      </c>
      <c r="C48" s="13"/>
      <c r="D48" s="30"/>
      <c r="E48" s="30"/>
      <c r="F48" s="30"/>
      <c r="G48" s="30"/>
      <c r="H48" s="30"/>
    </row>
    <row r="49" spans="1:11" ht="27.6" customHeight="1" x14ac:dyDescent="0.3">
      <c r="B49" s="135" t="s">
        <v>577</v>
      </c>
      <c r="C49" s="135"/>
      <c r="D49" s="135"/>
      <c r="E49" s="135"/>
      <c r="F49" s="135"/>
      <c r="G49" s="135"/>
      <c r="H49" s="135"/>
    </row>
    <row r="50" spans="1:11" ht="27.6" customHeight="1" x14ac:dyDescent="0.3">
      <c r="B50" s="135" t="s">
        <v>88</v>
      </c>
      <c r="C50" s="135"/>
      <c r="D50" s="135"/>
      <c r="E50" s="135"/>
      <c r="F50" s="135"/>
      <c r="G50" s="135"/>
      <c r="H50" s="135"/>
    </row>
    <row r="51" spans="1:11" ht="15.6" customHeight="1" x14ac:dyDescent="0.3">
      <c r="B51" s="135" t="s">
        <v>703</v>
      </c>
      <c r="C51" s="135"/>
      <c r="D51" s="135"/>
      <c r="E51" s="135"/>
      <c r="F51" s="135"/>
      <c r="G51" s="135"/>
      <c r="H51" s="135"/>
    </row>
    <row r="52" spans="1:11" x14ac:dyDescent="0.3">
      <c r="B52" s="5"/>
      <c r="C52" s="5"/>
    </row>
    <row r="53" spans="1:11" ht="31.2" x14ac:dyDescent="0.3">
      <c r="B53" s="8"/>
      <c r="C53" s="103" t="s">
        <v>110</v>
      </c>
      <c r="K53" s="101" t="s">
        <v>722</v>
      </c>
    </row>
    <row r="54" spans="1:11" ht="26.4" customHeight="1" x14ac:dyDescent="0.3">
      <c r="B54" s="7" t="s">
        <v>163</v>
      </c>
      <c r="C54" s="97"/>
    </row>
    <row r="55" spans="1:11" x14ac:dyDescent="0.3"/>
    <row r="56" spans="1:11" x14ac:dyDescent="0.3">
      <c r="B56" s="48" t="s">
        <v>96</v>
      </c>
      <c r="C56" s="5"/>
    </row>
    <row r="57" spans="1:11" ht="31.2" customHeight="1" x14ac:dyDescent="0.3">
      <c r="B57" s="111" t="s">
        <v>504</v>
      </c>
      <c r="C57" s="113"/>
    </row>
    <row r="58" spans="1:11" ht="31.2" customHeight="1" x14ac:dyDescent="0.3">
      <c r="B58" s="114"/>
      <c r="C58" s="116"/>
    </row>
    <row r="59" spans="1:11" ht="31.2" customHeight="1" x14ac:dyDescent="0.3">
      <c r="B59" s="117"/>
      <c r="C59" s="119"/>
    </row>
    <row r="60" spans="1:11" x14ac:dyDescent="0.3"/>
    <row r="61" spans="1:11" x14ac:dyDescent="0.3"/>
    <row r="62" spans="1:11" x14ac:dyDescent="0.3"/>
    <row r="63" spans="1:11" s="5" customFormat="1" ht="27" customHeight="1" x14ac:dyDescent="0.3">
      <c r="A63" s="4"/>
      <c r="B63" s="13" t="s">
        <v>657</v>
      </c>
      <c r="C63" s="13"/>
      <c r="D63" s="30"/>
      <c r="E63" s="30"/>
      <c r="F63" s="30"/>
      <c r="G63" s="30"/>
      <c r="H63" s="30"/>
    </row>
    <row r="64" spans="1:11" ht="27.6" customHeight="1" x14ac:dyDescent="0.3">
      <c r="B64" s="135" t="s">
        <v>658</v>
      </c>
      <c r="C64" s="135"/>
      <c r="D64" s="135"/>
      <c r="E64" s="135"/>
      <c r="F64" s="135"/>
      <c r="G64" s="135"/>
      <c r="H64" s="135"/>
    </row>
    <row r="65" spans="1:11" ht="27.6" customHeight="1" x14ac:dyDescent="0.3">
      <c r="B65" s="135" t="s">
        <v>91</v>
      </c>
      <c r="C65" s="135"/>
      <c r="D65" s="135"/>
      <c r="E65" s="135"/>
      <c r="F65" s="135"/>
      <c r="G65" s="135"/>
      <c r="H65" s="135"/>
    </row>
    <row r="66" spans="1:11" ht="15.6" customHeight="1" x14ac:dyDescent="0.3">
      <c r="B66" s="135" t="s">
        <v>703</v>
      </c>
      <c r="C66" s="135"/>
      <c r="D66" s="135"/>
      <c r="E66" s="135"/>
      <c r="F66" s="135"/>
      <c r="G66" s="135"/>
      <c r="H66" s="135"/>
    </row>
    <row r="67" spans="1:11" x14ac:dyDescent="0.3">
      <c r="B67" s="5"/>
      <c r="C67" s="5"/>
    </row>
    <row r="68" spans="1:11" ht="31.2" x14ac:dyDescent="0.3">
      <c r="B68" s="8"/>
      <c r="C68" s="103" t="s">
        <v>110</v>
      </c>
      <c r="K68" s="101" t="s">
        <v>722</v>
      </c>
    </row>
    <row r="69" spans="1:11" ht="26.4" customHeight="1" x14ac:dyDescent="0.3">
      <c r="B69" s="7" t="s">
        <v>163</v>
      </c>
      <c r="C69" s="97"/>
    </row>
    <row r="70" spans="1:11" x14ac:dyDescent="0.3"/>
    <row r="71" spans="1:11" x14ac:dyDescent="0.3">
      <c r="B71" s="48" t="s">
        <v>96</v>
      </c>
      <c r="C71" s="5"/>
    </row>
    <row r="72" spans="1:11" ht="31.2" customHeight="1" x14ac:dyDescent="0.3">
      <c r="B72" s="111" t="s">
        <v>504</v>
      </c>
      <c r="C72" s="113"/>
    </row>
    <row r="73" spans="1:11" ht="31.2" customHeight="1" x14ac:dyDescent="0.3">
      <c r="B73" s="114"/>
      <c r="C73" s="116"/>
    </row>
    <row r="74" spans="1:11" ht="31.2" customHeight="1" x14ac:dyDescent="0.3">
      <c r="B74" s="117"/>
      <c r="C74" s="119"/>
    </row>
    <row r="75" spans="1:11" x14ac:dyDescent="0.3"/>
    <row r="76" spans="1:11" x14ac:dyDescent="0.3"/>
    <row r="77" spans="1:11" x14ac:dyDescent="0.3"/>
    <row r="78" spans="1:11" s="5" customFormat="1" ht="27" customHeight="1" x14ac:dyDescent="0.3">
      <c r="A78" s="4"/>
      <c r="B78" s="13" t="s">
        <v>659</v>
      </c>
      <c r="C78" s="13"/>
      <c r="D78" s="30"/>
      <c r="E78" s="30"/>
      <c r="F78" s="30"/>
      <c r="G78" s="30"/>
      <c r="H78" s="30"/>
    </row>
    <row r="79" spans="1:11" ht="27.6" customHeight="1" x14ac:dyDescent="0.3">
      <c r="B79" s="135" t="s">
        <v>513</v>
      </c>
      <c r="C79" s="135"/>
      <c r="D79" s="135"/>
      <c r="E79" s="135"/>
      <c r="F79" s="135"/>
      <c r="G79" s="135"/>
      <c r="H79" s="135"/>
    </row>
    <row r="80" spans="1:11" x14ac:dyDescent="0.3">
      <c r="B80" s="5"/>
      <c r="C80" s="5"/>
    </row>
    <row r="81" spans="1:11" ht="31.2" x14ac:dyDescent="0.3">
      <c r="B81" s="8"/>
      <c r="C81" s="103" t="s">
        <v>110</v>
      </c>
      <c r="K81" s="101" t="s">
        <v>722</v>
      </c>
    </row>
    <row r="82" spans="1:11" ht="26.4" customHeight="1" x14ac:dyDescent="0.3">
      <c r="B82" s="7" t="s">
        <v>277</v>
      </c>
      <c r="C82" s="97"/>
    </row>
    <row r="83" spans="1:11" x14ac:dyDescent="0.3"/>
    <row r="84" spans="1:11" x14ac:dyDescent="0.3">
      <c r="B84" s="48" t="s">
        <v>96</v>
      </c>
      <c r="C84" s="5"/>
    </row>
    <row r="85" spans="1:11" ht="31.2" customHeight="1" x14ac:dyDescent="0.3">
      <c r="B85" s="111" t="s">
        <v>504</v>
      </c>
      <c r="C85" s="113"/>
    </row>
    <row r="86" spans="1:11" ht="31.2" customHeight="1" x14ac:dyDescent="0.3">
      <c r="B86" s="114"/>
      <c r="C86" s="116"/>
    </row>
    <row r="87" spans="1:11" ht="31.2" customHeight="1" x14ac:dyDescent="0.3">
      <c r="B87" s="117"/>
      <c r="C87" s="119"/>
    </row>
    <row r="88" spans="1:11" x14ac:dyDescent="0.3"/>
    <row r="89" spans="1:11" x14ac:dyDescent="0.3"/>
    <row r="90" spans="1:11" x14ac:dyDescent="0.3"/>
    <row r="91" spans="1:11" s="5" customFormat="1" ht="27" customHeight="1" x14ac:dyDescent="0.3">
      <c r="A91" s="4"/>
      <c r="B91" s="13" t="s">
        <v>660</v>
      </c>
      <c r="C91" s="13"/>
      <c r="D91" s="30"/>
      <c r="E91" s="30"/>
      <c r="F91" s="30"/>
      <c r="G91" s="30"/>
      <c r="H91" s="30"/>
    </row>
    <row r="92" spans="1:11" ht="27.6" customHeight="1" x14ac:dyDescent="0.3">
      <c r="B92" s="135" t="s">
        <v>278</v>
      </c>
      <c r="C92" s="135"/>
      <c r="D92" s="135"/>
      <c r="E92" s="135"/>
      <c r="F92" s="135"/>
      <c r="G92" s="135"/>
      <c r="H92" s="135"/>
    </row>
    <row r="93" spans="1:11" x14ac:dyDescent="0.3">
      <c r="B93" s="5"/>
      <c r="C93" s="5"/>
    </row>
    <row r="94" spans="1:11" ht="31.2" x14ac:dyDescent="0.3">
      <c r="B94" s="8"/>
      <c r="C94" s="103" t="s">
        <v>110</v>
      </c>
      <c r="K94" s="101" t="s">
        <v>722</v>
      </c>
    </row>
    <row r="95" spans="1:11" ht="26.4" customHeight="1" x14ac:dyDescent="0.3">
      <c r="B95" s="7" t="s">
        <v>277</v>
      </c>
      <c r="C95" s="97"/>
    </row>
    <row r="96" spans="1:11" x14ac:dyDescent="0.3"/>
    <row r="97" spans="1:11" x14ac:dyDescent="0.3">
      <c r="B97" s="48" t="s">
        <v>96</v>
      </c>
      <c r="C97" s="5"/>
    </row>
    <row r="98" spans="1:11" ht="31.2" customHeight="1" x14ac:dyDescent="0.3">
      <c r="B98" s="111" t="s">
        <v>504</v>
      </c>
      <c r="C98" s="113"/>
    </row>
    <row r="99" spans="1:11" ht="31.2" customHeight="1" x14ac:dyDescent="0.3">
      <c r="B99" s="114"/>
      <c r="C99" s="116"/>
    </row>
    <row r="100" spans="1:11" ht="31.2" customHeight="1" x14ac:dyDescent="0.3">
      <c r="B100" s="117"/>
      <c r="C100" s="119"/>
    </row>
    <row r="101" spans="1:11" x14ac:dyDescent="0.3"/>
    <row r="102" spans="1:11" x14ac:dyDescent="0.3"/>
    <row r="103" spans="1:11" x14ac:dyDescent="0.3"/>
    <row r="104" spans="1:11" s="5" customFormat="1" ht="27" customHeight="1" x14ac:dyDescent="0.3">
      <c r="A104" s="4"/>
      <c r="B104" s="13" t="s">
        <v>661</v>
      </c>
      <c r="C104" s="13"/>
      <c r="D104" s="30"/>
      <c r="E104" s="30"/>
      <c r="F104" s="30"/>
      <c r="G104" s="30"/>
      <c r="H104" s="30"/>
    </row>
    <row r="105" spans="1:11" ht="42.75" customHeight="1" x14ac:dyDescent="0.3">
      <c r="B105" s="135" t="s">
        <v>621</v>
      </c>
      <c r="C105" s="135"/>
      <c r="D105" s="135"/>
      <c r="E105" s="135"/>
      <c r="F105" s="135"/>
      <c r="G105" s="135"/>
      <c r="H105" s="135"/>
    </row>
    <row r="106" spans="1:11" ht="27.6" customHeight="1" x14ac:dyDescent="0.3">
      <c r="B106" s="135" t="s">
        <v>513</v>
      </c>
      <c r="C106" s="135"/>
      <c r="D106" s="135"/>
      <c r="E106" s="135"/>
      <c r="F106" s="135"/>
      <c r="G106" s="135"/>
      <c r="H106" s="135"/>
    </row>
    <row r="107" spans="1:11" ht="27.6" customHeight="1" x14ac:dyDescent="0.3">
      <c r="B107" s="135" t="s">
        <v>278</v>
      </c>
      <c r="C107" s="135"/>
      <c r="D107" s="135"/>
      <c r="E107" s="135"/>
      <c r="F107" s="135"/>
      <c r="G107" s="135"/>
      <c r="H107" s="135"/>
    </row>
    <row r="108" spans="1:11" ht="15.6" customHeight="1" x14ac:dyDescent="0.3">
      <c r="B108" s="135" t="s">
        <v>279</v>
      </c>
      <c r="C108" s="135"/>
      <c r="D108" s="135"/>
      <c r="E108" s="135"/>
      <c r="F108" s="135"/>
      <c r="G108" s="135"/>
      <c r="H108" s="135"/>
    </row>
    <row r="109" spans="1:11" x14ac:dyDescent="0.3">
      <c r="B109" s="5"/>
      <c r="C109" s="5"/>
    </row>
    <row r="110" spans="1:11" ht="31.2" x14ac:dyDescent="0.3">
      <c r="B110" s="8"/>
      <c r="C110" s="103" t="s">
        <v>110</v>
      </c>
      <c r="K110" s="101" t="s">
        <v>722</v>
      </c>
    </row>
    <row r="111" spans="1:11" ht="26.4" customHeight="1" x14ac:dyDescent="0.3">
      <c r="B111" s="7" t="s">
        <v>277</v>
      </c>
      <c r="C111" s="96" t="str">
        <f>IF(AND(C112="",COUNTBLANK(C114:C115)=2),"",IF(C112&gt;0,C112,SUM(C114:C115)))</f>
        <v/>
      </c>
    </row>
    <row r="112" spans="1:11" ht="21" customHeight="1" x14ac:dyDescent="0.3">
      <c r="B112" s="34" t="s">
        <v>112</v>
      </c>
      <c r="C112" s="97"/>
    </row>
    <row r="113" spans="1:8" x14ac:dyDescent="0.3">
      <c r="B113" s="35" t="s">
        <v>280</v>
      </c>
      <c r="C113" s="33"/>
    </row>
    <row r="114" spans="1:8" ht="21" customHeight="1" x14ac:dyDescent="0.3">
      <c r="B114" s="18" t="s">
        <v>281</v>
      </c>
      <c r="C114" s="97"/>
    </row>
    <row r="115" spans="1:8" ht="21" customHeight="1" x14ac:dyDescent="0.3">
      <c r="B115" s="18" t="s">
        <v>282</v>
      </c>
      <c r="C115" s="97"/>
    </row>
    <row r="116" spans="1:8" x14ac:dyDescent="0.3"/>
    <row r="117" spans="1:8" x14ac:dyDescent="0.3">
      <c r="B117" s="48" t="s">
        <v>96</v>
      </c>
      <c r="C117" s="5"/>
    </row>
    <row r="118" spans="1:8" ht="31.2" customHeight="1" x14ac:dyDescent="0.3">
      <c r="B118" s="111" t="s">
        <v>504</v>
      </c>
      <c r="C118" s="113"/>
    </row>
    <row r="119" spans="1:8" ht="31.2" customHeight="1" x14ac:dyDescent="0.3">
      <c r="B119" s="114"/>
      <c r="C119" s="116"/>
    </row>
    <row r="120" spans="1:8" ht="31.2" customHeight="1" x14ac:dyDescent="0.3">
      <c r="B120" s="117"/>
      <c r="C120" s="119"/>
    </row>
    <row r="121" spans="1:8" x14ac:dyDescent="0.3"/>
    <row r="122" spans="1:8" x14ac:dyDescent="0.3"/>
    <row r="123" spans="1:8" x14ac:dyDescent="0.3"/>
    <row r="124" spans="1:8" s="5" customFormat="1" ht="27" customHeight="1" x14ac:dyDescent="0.3">
      <c r="A124" s="4"/>
      <c r="B124" s="13" t="s">
        <v>662</v>
      </c>
      <c r="C124" s="13"/>
      <c r="D124" s="30"/>
      <c r="E124" s="30"/>
      <c r="F124" s="30"/>
      <c r="G124" s="30"/>
      <c r="H124" s="30"/>
    </row>
    <row r="125" spans="1:8" ht="27.6" customHeight="1" x14ac:dyDescent="0.3">
      <c r="B125" s="135" t="s">
        <v>704</v>
      </c>
      <c r="C125" s="135"/>
      <c r="D125" s="135"/>
      <c r="E125" s="135"/>
      <c r="F125" s="135"/>
      <c r="G125" s="135"/>
      <c r="H125" s="135"/>
    </row>
    <row r="126" spans="1:8" ht="15.6" customHeight="1" x14ac:dyDescent="0.3">
      <c r="B126" s="135" t="s">
        <v>663</v>
      </c>
      <c r="C126" s="135"/>
      <c r="D126" s="135"/>
      <c r="E126" s="135"/>
      <c r="F126" s="135"/>
      <c r="G126" s="135"/>
      <c r="H126" s="135"/>
    </row>
    <row r="127" spans="1:8" ht="15.6" customHeight="1" x14ac:dyDescent="0.3">
      <c r="B127" s="135" t="s">
        <v>283</v>
      </c>
      <c r="C127" s="135"/>
      <c r="D127" s="135"/>
      <c r="E127" s="135"/>
      <c r="F127" s="135"/>
      <c r="G127" s="135"/>
      <c r="H127" s="135"/>
    </row>
    <row r="128" spans="1:8" x14ac:dyDescent="0.3">
      <c r="B128" s="12"/>
      <c r="C128" s="5"/>
    </row>
    <row r="129" spans="2:11" ht="31.2" x14ac:dyDescent="0.3">
      <c r="B129" s="8"/>
      <c r="C129" s="103" t="s">
        <v>110</v>
      </c>
      <c r="K129" s="101" t="s">
        <v>722</v>
      </c>
    </row>
    <row r="130" spans="2:11" ht="26.4" customHeight="1" x14ac:dyDescent="0.3">
      <c r="B130" s="7" t="s">
        <v>165</v>
      </c>
      <c r="C130" s="96" t="str">
        <f>IF(AND(C131="",COUNTBLANK(C133:C134)=2),"",IF(C131&gt;0,C131,SUM(C133:C134)))</f>
        <v/>
      </c>
    </row>
    <row r="131" spans="2:11" ht="21" customHeight="1" x14ac:dyDescent="0.3">
      <c r="B131" s="34" t="s">
        <v>112</v>
      </c>
      <c r="C131" s="97"/>
    </row>
    <row r="132" spans="2:11" x14ac:dyDescent="0.3">
      <c r="B132" s="35" t="s">
        <v>235</v>
      </c>
      <c r="C132" s="33"/>
    </row>
    <row r="133" spans="2:11" ht="21" customHeight="1" x14ac:dyDescent="0.3">
      <c r="B133" s="18" t="s">
        <v>284</v>
      </c>
      <c r="C133" s="97"/>
    </row>
    <row r="134" spans="2:11" ht="21" customHeight="1" x14ac:dyDescent="0.3">
      <c r="B134" s="18" t="s">
        <v>285</v>
      </c>
      <c r="C134" s="97"/>
    </row>
    <row r="135" spans="2:11" x14ac:dyDescent="0.3"/>
    <row r="136" spans="2:11" x14ac:dyDescent="0.3">
      <c r="B136" s="48" t="s">
        <v>96</v>
      </c>
      <c r="C136" s="5"/>
    </row>
    <row r="137" spans="2:11" ht="31.2" customHeight="1" x14ac:dyDescent="0.3">
      <c r="B137" s="111" t="s">
        <v>504</v>
      </c>
      <c r="C137" s="113"/>
    </row>
    <row r="138" spans="2:11" ht="31.2" customHeight="1" x14ac:dyDescent="0.3">
      <c r="B138" s="114"/>
      <c r="C138" s="116"/>
    </row>
    <row r="139" spans="2:11" ht="31.2" customHeight="1" x14ac:dyDescent="0.3">
      <c r="B139" s="117"/>
      <c r="C139" s="119"/>
    </row>
    <row r="140" spans="2:11" x14ac:dyDescent="0.3"/>
    <row r="141" spans="2:11" x14ac:dyDescent="0.3"/>
    <row r="145" s="4" customFormat="1" hidden="1" x14ac:dyDescent="0.3"/>
    <row r="146" s="4" customFormat="1" hidden="1" x14ac:dyDescent="0.3"/>
    <row r="147" s="4" customFormat="1" hidden="1" x14ac:dyDescent="0.3"/>
  </sheetData>
  <sheetProtection algorithmName="SHA-512" hashValue="7R7L3yipsqCCvQV0nEqOz4Kl12WRQfPPfK507dI8pQfgajsTMHfXegBThk71XYZz6kV08RZ0JBKf92zut+L/TA==" saltValue="C+zCvJtgq0pW4XjnzymbXg==" spinCount="100000" sheet="1" objects="1" scenarios="1"/>
  <mergeCells count="28">
    <mergeCell ref="B108:H108"/>
    <mergeCell ref="B98:C100"/>
    <mergeCell ref="B118:C120"/>
    <mergeCell ref="B137:C139"/>
    <mergeCell ref="B125:H125"/>
    <mergeCell ref="B126:H126"/>
    <mergeCell ref="B127:H127"/>
    <mergeCell ref="B66:H66"/>
    <mergeCell ref="B92:H92"/>
    <mergeCell ref="B105:H105"/>
    <mergeCell ref="B106:H106"/>
    <mergeCell ref="B107:H107"/>
    <mergeCell ref="G1:H1"/>
    <mergeCell ref="B79:H79"/>
    <mergeCell ref="B85:C87"/>
    <mergeCell ref="B10:H10"/>
    <mergeCell ref="B49:H49"/>
    <mergeCell ref="B50:H50"/>
    <mergeCell ref="B16:C18"/>
    <mergeCell ref="B29:C31"/>
    <mergeCell ref="B42:C44"/>
    <mergeCell ref="B57:C59"/>
    <mergeCell ref="B72:C74"/>
    <mergeCell ref="B64:H64"/>
    <mergeCell ref="B65:H65"/>
    <mergeCell ref="B23:H23"/>
    <mergeCell ref="B36:H36"/>
    <mergeCell ref="B51:H51"/>
  </mergeCells>
  <hyperlinks>
    <hyperlink ref="C1" location="'OE_C 8.Obj 8.1.Imp'!A1" display="Anterior" xr:uid="{9F53A84A-E10E-4077-9FBC-A9F5E8311A52}"/>
    <hyperlink ref="G1" location="Resultados!A1" display="Ir para Resultados" xr:uid="{64115449-B6E6-4C01-9889-1C1E762EF027}"/>
    <hyperlink ref="B1" location="Índice!A1" display="Voltar ao Índice" xr:uid="{0CE47913-06DE-4C33-899F-8EEAE1D056BC}"/>
    <hyperlink ref="D1" location="Resultados!A1" display="Seguinte" xr:uid="{0828FB62-D620-4730-A9BE-02CFA86B0B89}"/>
  </hyperlinks>
  <pageMargins left="0.7" right="0.7" top="0.75" bottom="0.75" header="0.3" footer="0.3"/>
  <pageSetup paperSize="9"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9AE31-DF08-41C6-A9CB-6B6D00E249E2}">
  <sheetPr>
    <tabColor theme="1"/>
  </sheetPr>
  <dimension ref="A1:H262"/>
  <sheetViews>
    <sheetView showGridLines="0" showRowColHeaders="0" zoomScaleNormal="100" workbookViewId="0">
      <pane ySplit="1" topLeftCell="A2" activePane="bottomLeft" state="frozen"/>
      <selection pane="bottomLeft" activeCell="E1" sqref="E1"/>
    </sheetView>
  </sheetViews>
  <sheetFormatPr defaultColWidth="0" defaultRowHeight="15" customHeight="1" zeroHeight="1" x14ac:dyDescent="0.3"/>
  <cols>
    <col min="1" max="1" width="2" customWidth="1"/>
    <col min="2" max="2" width="8.88671875" customWidth="1"/>
    <col min="3" max="3" width="124.6640625" customWidth="1"/>
    <col min="4" max="4" width="1.33203125" customWidth="1"/>
    <col min="5" max="5" width="12.88671875" customWidth="1"/>
    <col min="6" max="6" width="2.88671875" customWidth="1"/>
    <col min="7" max="7" width="13.33203125" customWidth="1"/>
    <col min="8" max="8" width="3" customWidth="1"/>
    <col min="9" max="16384" width="8.88671875" hidden="1"/>
  </cols>
  <sheetData>
    <row r="1" spans="2:7" s="2" customFormat="1" ht="20.399999999999999" customHeight="1" x14ac:dyDescent="0.3">
      <c r="B1" s="89"/>
      <c r="C1" s="75" t="s">
        <v>519</v>
      </c>
      <c r="D1" s="89"/>
      <c r="E1" s="76" t="s">
        <v>515</v>
      </c>
      <c r="F1" s="89"/>
      <c r="G1" s="89"/>
    </row>
    <row r="2" spans="2:7" ht="15" customHeight="1" x14ac:dyDescent="0.3"/>
    <row r="3" spans="2:7" ht="15" customHeight="1" x14ac:dyDescent="0.3">
      <c r="B3" s="71" t="s">
        <v>520</v>
      </c>
    </row>
    <row r="4" spans="2:7" ht="15" customHeight="1" x14ac:dyDescent="0.3"/>
    <row r="5" spans="2:7" ht="21" customHeight="1" x14ac:dyDescent="0.3">
      <c r="B5" s="41" t="s">
        <v>8</v>
      </c>
      <c r="C5" s="42"/>
      <c r="D5" s="42"/>
      <c r="E5" s="42"/>
      <c r="F5" s="42"/>
      <c r="G5" s="42"/>
    </row>
    <row r="6" spans="2:7" s="1" customFormat="1" ht="21" customHeight="1" x14ac:dyDescent="0.3">
      <c r="B6" s="26" t="s">
        <v>9</v>
      </c>
      <c r="C6" s="2" t="s">
        <v>10</v>
      </c>
      <c r="D6" s="2"/>
    </row>
    <row r="7" spans="2:7" s="1" customFormat="1" ht="21" customHeight="1" x14ac:dyDescent="0.3">
      <c r="B7" s="26" t="s">
        <v>11</v>
      </c>
      <c r="C7" s="2" t="s">
        <v>12</v>
      </c>
      <c r="D7" s="2"/>
      <c r="E7" s="44" t="s">
        <v>308</v>
      </c>
      <c r="F7" s="44"/>
      <c r="G7" s="44" t="s">
        <v>75</v>
      </c>
    </row>
    <row r="8" spans="2:7" s="1" customFormat="1" ht="21" customHeight="1" x14ac:dyDescent="0.3">
      <c r="B8" s="40" t="s">
        <v>287</v>
      </c>
      <c r="C8" s="39" t="s">
        <v>288</v>
      </c>
      <c r="D8" s="2"/>
      <c r="E8" s="102" t="str">
        <f>+'OE_A 1.Obj 1.1.Imp'!E15</f>
        <v/>
      </c>
      <c r="G8" s="31" t="str">
        <f>IF(E8="","",'OE_A 1.Obj 1.1.Imp'!C14)</f>
        <v/>
      </c>
    </row>
    <row r="9" spans="2:7" s="1" customFormat="1" ht="5.4" customHeight="1" x14ac:dyDescent="0.3">
      <c r="B9" s="27"/>
      <c r="D9" s="2"/>
      <c r="E9" s="85"/>
    </row>
    <row r="10" spans="2:7" s="1" customFormat="1" ht="21" customHeight="1" x14ac:dyDescent="0.3">
      <c r="B10" s="40" t="s">
        <v>289</v>
      </c>
      <c r="C10" s="39" t="s">
        <v>290</v>
      </c>
      <c r="D10" s="2"/>
      <c r="E10" s="102" t="str">
        <f>+'OE_A 1.Obj 1.1.Imp'!E32</f>
        <v/>
      </c>
      <c r="G10" s="31" t="str">
        <f>IF(E10="","",'OE_A 1.Obj 1.1.Imp'!C31)</f>
        <v/>
      </c>
    </row>
    <row r="11" spans="2:7" s="1" customFormat="1" ht="5.4" customHeight="1" x14ac:dyDescent="0.3">
      <c r="B11" s="27"/>
      <c r="D11" s="2"/>
      <c r="E11" s="85"/>
    </row>
    <row r="12" spans="2:7" s="1" customFormat="1" ht="21" customHeight="1" x14ac:dyDescent="0.3">
      <c r="B12" s="40" t="s">
        <v>291</v>
      </c>
      <c r="C12" s="39" t="s">
        <v>292</v>
      </c>
      <c r="D12" s="2"/>
      <c r="E12" s="102" t="str">
        <f>+'OE_A 1.Obj 1.1.Imp'!E49</f>
        <v/>
      </c>
      <c r="G12" s="31" t="str">
        <f>IF(E12="","",'OE_A 1.Obj 1.1.Imp'!C48)</f>
        <v/>
      </c>
    </row>
    <row r="13" spans="2:7" s="1" customFormat="1" ht="5.4" customHeight="1" x14ac:dyDescent="0.3">
      <c r="B13" s="27"/>
      <c r="D13" s="2"/>
      <c r="E13" s="85"/>
    </row>
    <row r="14" spans="2:7" s="1" customFormat="1" ht="21" customHeight="1" x14ac:dyDescent="0.3">
      <c r="B14" s="40" t="s">
        <v>293</v>
      </c>
      <c r="C14" s="39" t="s">
        <v>294</v>
      </c>
      <c r="D14" s="2"/>
      <c r="E14" s="102" t="str">
        <f>+'OE_A 1.Obj 1.1.Imp'!E65</f>
        <v/>
      </c>
      <c r="G14" s="31" t="str">
        <f>IF(E14="","",'OE_A 1.Obj 1.1.Imp'!C64)</f>
        <v/>
      </c>
    </row>
    <row r="15" spans="2:7" s="1" customFormat="1" ht="5.4" customHeight="1" x14ac:dyDescent="0.3">
      <c r="B15" s="27"/>
      <c r="D15" s="2"/>
      <c r="E15" s="85"/>
    </row>
    <row r="16" spans="2:7" s="1" customFormat="1" ht="21" customHeight="1" x14ac:dyDescent="0.3">
      <c r="B16" s="40" t="s">
        <v>295</v>
      </c>
      <c r="C16" s="39" t="s">
        <v>296</v>
      </c>
      <c r="D16" s="2"/>
      <c r="E16" s="102" t="str">
        <f>+'OE_A 1.Obj 1.1.Imp'!E81</f>
        <v/>
      </c>
      <c r="G16" s="31" t="str">
        <f>IF(E16="","",'OE_A 1.Obj 1.1.Imp'!C80)</f>
        <v/>
      </c>
    </row>
    <row r="17" spans="2:7" s="1" customFormat="1" ht="5.4" customHeight="1" x14ac:dyDescent="0.3">
      <c r="B17" s="27"/>
      <c r="D17" s="2"/>
      <c r="E17" s="85"/>
    </row>
    <row r="18" spans="2:7" s="1" customFormat="1" ht="21" customHeight="1" x14ac:dyDescent="0.3">
      <c r="B18" s="40" t="s">
        <v>297</v>
      </c>
      <c r="C18" s="39" t="s">
        <v>298</v>
      </c>
      <c r="D18" s="2"/>
      <c r="E18" s="102" t="str">
        <f>+'OE_A 1.Obj 1.1.Imp'!E96</f>
        <v/>
      </c>
      <c r="G18" s="31" t="str">
        <f>IF(E18="","",'OE_A 1.Obj 1.1.Imp'!C95)</f>
        <v/>
      </c>
    </row>
    <row r="19" spans="2:7" s="1" customFormat="1" ht="5.4" customHeight="1" x14ac:dyDescent="0.3">
      <c r="B19" s="27"/>
      <c r="D19" s="2"/>
      <c r="E19" s="85"/>
    </row>
    <row r="20" spans="2:7" s="1" customFormat="1" ht="21" customHeight="1" x14ac:dyDescent="0.3">
      <c r="B20" s="40" t="s">
        <v>299</v>
      </c>
      <c r="C20" s="39" t="s">
        <v>300</v>
      </c>
      <c r="D20" s="2"/>
      <c r="E20" s="102" t="str">
        <f>+'OE_A 1.Obj 1.1.Imp'!E111</f>
        <v/>
      </c>
      <c r="G20" s="31" t="str">
        <f>IF(E20="","",'OE_A 1.Obj 1.1.Imp'!C110)</f>
        <v/>
      </c>
    </row>
    <row r="21" spans="2:7" s="1" customFormat="1" ht="5.4" customHeight="1" x14ac:dyDescent="0.3">
      <c r="B21" s="27"/>
      <c r="D21" s="2"/>
      <c r="E21" s="85"/>
    </row>
    <row r="22" spans="2:7" s="1" customFormat="1" ht="21" customHeight="1" x14ac:dyDescent="0.3">
      <c r="B22" s="40" t="s">
        <v>301</v>
      </c>
      <c r="C22" s="39" t="s">
        <v>522</v>
      </c>
      <c r="D22" s="2"/>
      <c r="E22" s="102" t="str">
        <f>+'OE_A 1.Obj 1.1.Imp'!D126</f>
        <v/>
      </c>
      <c r="G22" s="31" t="str">
        <f>IF(E22="","",'OE_A 1.Obj 1.1.Imp'!C125)</f>
        <v/>
      </c>
    </row>
    <row r="23" spans="2:7" s="1" customFormat="1" ht="5.4" customHeight="1" x14ac:dyDescent="0.3">
      <c r="B23" s="27"/>
      <c r="D23" s="2"/>
      <c r="E23" s="85"/>
    </row>
    <row r="24" spans="2:7" s="1" customFormat="1" ht="21" customHeight="1" x14ac:dyDescent="0.3">
      <c r="B24" s="26" t="s">
        <v>13</v>
      </c>
      <c r="C24" s="2" t="s">
        <v>14</v>
      </c>
      <c r="D24" s="2"/>
      <c r="E24" s="44" t="s">
        <v>308</v>
      </c>
      <c r="F24" s="44"/>
      <c r="G24" s="44" t="s">
        <v>75</v>
      </c>
    </row>
    <row r="25" spans="2:7" s="1" customFormat="1" ht="21" customHeight="1" x14ac:dyDescent="0.3">
      <c r="B25" s="40" t="s">
        <v>302</v>
      </c>
      <c r="C25" s="39" t="s">
        <v>303</v>
      </c>
      <c r="D25" s="2"/>
      <c r="E25" s="84" t="str">
        <f>IF('OE_A 1.Obj 1.2.Imp'!C13="","",'OE_A 1.Obj 1.2.Imp'!C13)</f>
        <v/>
      </c>
      <c r="G25" s="31" t="s">
        <v>524</v>
      </c>
    </row>
    <row r="26" spans="2:7" s="1" customFormat="1" ht="5.4" customHeight="1" x14ac:dyDescent="0.3">
      <c r="B26" s="27"/>
      <c r="D26" s="2"/>
      <c r="E26" s="85"/>
    </row>
    <row r="27" spans="2:7" s="1" customFormat="1" ht="21" customHeight="1" x14ac:dyDescent="0.3">
      <c r="B27" s="40" t="s">
        <v>304</v>
      </c>
      <c r="C27" s="39" t="s">
        <v>705</v>
      </c>
      <c r="D27" s="2"/>
      <c r="E27" s="84" t="str">
        <f>IF('OE_A 1.Obj 1.2.Imp'!C24="","",'OE_A 1.Obj 1.2.Imp'!C24)</f>
        <v/>
      </c>
      <c r="G27" s="31" t="s">
        <v>524</v>
      </c>
    </row>
    <row r="28" spans="2:7" s="1" customFormat="1" ht="5.4" customHeight="1" x14ac:dyDescent="0.3">
      <c r="B28" s="27"/>
      <c r="D28" s="2"/>
      <c r="E28" s="85"/>
    </row>
    <row r="29" spans="2:7" s="1" customFormat="1" ht="21" customHeight="1" x14ac:dyDescent="0.3">
      <c r="B29" s="40" t="s">
        <v>305</v>
      </c>
      <c r="C29" s="39" t="s">
        <v>306</v>
      </c>
      <c r="D29" s="2"/>
      <c r="E29" s="84" t="str">
        <f>IF('OE_A 1.Obj 1.2.Imp'!C35="","",'OE_A 1.Obj 1.2.Imp'!C35)</f>
        <v/>
      </c>
      <c r="G29" s="31" t="s">
        <v>524</v>
      </c>
    </row>
    <row r="30" spans="2:7" s="1" customFormat="1" ht="5.4" customHeight="1" x14ac:dyDescent="0.3">
      <c r="B30" s="27"/>
      <c r="D30" s="2"/>
      <c r="E30" s="85"/>
    </row>
    <row r="31" spans="2:7" s="1" customFormat="1" ht="21" customHeight="1" x14ac:dyDescent="0.3">
      <c r="B31" s="40" t="s">
        <v>307</v>
      </c>
      <c r="C31" s="39" t="s">
        <v>523</v>
      </c>
      <c r="D31" s="2"/>
      <c r="E31" s="84" t="str">
        <f>IF('OE_A 1.Obj 1.2.Imp'!C46="","",'OE_A 1.Obj 1.2.Imp'!C46)</f>
        <v/>
      </c>
      <c r="G31" s="31" t="s">
        <v>524</v>
      </c>
    </row>
    <row r="32" spans="2:7" s="1" customFormat="1" ht="5.4" customHeight="1" x14ac:dyDescent="0.3">
      <c r="B32" s="27"/>
      <c r="D32" s="2"/>
      <c r="E32" s="43"/>
    </row>
    <row r="33" spans="2:7" ht="15" customHeight="1" x14ac:dyDescent="0.3"/>
    <row r="34" spans="2:7" ht="21" customHeight="1" x14ac:dyDescent="0.3">
      <c r="B34" s="41" t="s">
        <v>15</v>
      </c>
      <c r="C34" s="42"/>
      <c r="D34" s="42"/>
      <c r="E34" s="42"/>
      <c r="F34" s="42"/>
      <c r="G34" s="42"/>
    </row>
    <row r="35" spans="2:7" s="1" customFormat="1" ht="21" customHeight="1" x14ac:dyDescent="0.3">
      <c r="B35" s="26" t="s">
        <v>16</v>
      </c>
      <c r="C35" s="2" t="s">
        <v>17</v>
      </c>
      <c r="D35" s="2"/>
    </row>
    <row r="36" spans="2:7" s="1" customFormat="1" ht="21" customHeight="1" x14ac:dyDescent="0.3">
      <c r="B36" s="26" t="s">
        <v>18</v>
      </c>
      <c r="C36" s="2" t="s">
        <v>19</v>
      </c>
      <c r="D36" s="2"/>
      <c r="E36" s="44" t="s">
        <v>308</v>
      </c>
      <c r="F36" s="44"/>
      <c r="G36" s="44" t="s">
        <v>75</v>
      </c>
    </row>
    <row r="37" spans="2:7" s="1" customFormat="1" ht="21" customHeight="1" x14ac:dyDescent="0.3">
      <c r="B37" s="40" t="s">
        <v>309</v>
      </c>
      <c r="C37" s="39" t="s">
        <v>310</v>
      </c>
      <c r="D37" s="2"/>
      <c r="E37" s="102" t="str">
        <f>+'OE.B 2.Obj 2.1.Imp'!E16</f>
        <v/>
      </c>
      <c r="G37" s="31" t="str">
        <f>IF(E37="","",'OE.B 2.Obj 2.1.Imp'!C15)</f>
        <v/>
      </c>
    </row>
    <row r="38" spans="2:7" s="1" customFormat="1" ht="5.4" customHeight="1" x14ac:dyDescent="0.3">
      <c r="B38" s="27"/>
      <c r="D38" s="2"/>
      <c r="E38" s="85"/>
    </row>
    <row r="39" spans="2:7" s="1" customFormat="1" ht="21" customHeight="1" x14ac:dyDescent="0.3">
      <c r="B39" s="40" t="s">
        <v>311</v>
      </c>
      <c r="C39" s="39" t="s">
        <v>312</v>
      </c>
      <c r="D39" s="2"/>
      <c r="E39" s="102" t="str">
        <f>+'OE.B 2.Obj 2.1.Imp'!E33</f>
        <v/>
      </c>
      <c r="G39" s="31" t="str">
        <f>IF(E39="","",'OE.B 2.Obj 2.1.Imp'!C32)</f>
        <v/>
      </c>
    </row>
    <row r="40" spans="2:7" s="1" customFormat="1" ht="5.4" customHeight="1" x14ac:dyDescent="0.3">
      <c r="B40" s="27"/>
      <c r="D40" s="2"/>
      <c r="E40" s="85"/>
    </row>
    <row r="41" spans="2:7" s="1" customFormat="1" ht="21" customHeight="1" x14ac:dyDescent="0.3">
      <c r="B41" s="26" t="s">
        <v>20</v>
      </c>
      <c r="C41" s="2" t="s">
        <v>21</v>
      </c>
      <c r="D41" s="2"/>
      <c r="E41" s="44" t="s">
        <v>308</v>
      </c>
      <c r="F41" s="44"/>
      <c r="G41" s="44" t="s">
        <v>75</v>
      </c>
    </row>
    <row r="42" spans="2:7" s="1" customFormat="1" ht="21" customHeight="1" x14ac:dyDescent="0.3">
      <c r="B42" s="40" t="s">
        <v>313</v>
      </c>
      <c r="C42" s="39" t="s">
        <v>314</v>
      </c>
      <c r="D42" s="2"/>
      <c r="E42" s="102" t="str">
        <f>+'OE.B 2.Obj 2.2.Imp'!E14</f>
        <v/>
      </c>
      <c r="G42" s="31" t="str">
        <f>IF(E42="","",'OE.B 2.Obj 2.2.Imp'!C13)</f>
        <v/>
      </c>
    </row>
    <row r="43" spans="2:7" s="1" customFormat="1" ht="5.4" customHeight="1" x14ac:dyDescent="0.3">
      <c r="B43" s="27"/>
      <c r="D43" s="2"/>
      <c r="E43" s="85"/>
    </row>
    <row r="44" spans="2:7" s="1" customFormat="1" ht="21" customHeight="1" x14ac:dyDescent="0.3">
      <c r="B44" s="40" t="s">
        <v>315</v>
      </c>
      <c r="C44" s="39" t="s">
        <v>735</v>
      </c>
      <c r="D44" s="2"/>
      <c r="E44" s="102" t="str">
        <f>+'OE.B 2.Obj 2.2.Imp'!D28</f>
        <v/>
      </c>
      <c r="G44" s="31" t="s">
        <v>524</v>
      </c>
    </row>
    <row r="45" spans="2:7" s="1" customFormat="1" ht="5.4" customHeight="1" x14ac:dyDescent="0.3">
      <c r="B45" s="27"/>
      <c r="D45" s="2"/>
      <c r="E45" s="85"/>
    </row>
    <row r="46" spans="2:7" s="1" customFormat="1" ht="21" customHeight="1" x14ac:dyDescent="0.3">
      <c r="B46" s="40" t="s">
        <v>316</v>
      </c>
      <c r="C46" s="39" t="s">
        <v>317</v>
      </c>
      <c r="D46" s="2"/>
      <c r="E46" s="102" t="str">
        <f>+'OE.B 2.Obj 2.2.Imp'!E43</f>
        <v/>
      </c>
      <c r="G46" s="31" t="str">
        <f>IF(E46="","",'OE.B 2.Obj 2.2.Imp'!C42)</f>
        <v/>
      </c>
    </row>
    <row r="47" spans="2:7" s="1" customFormat="1" ht="5.4" customHeight="1" x14ac:dyDescent="0.3">
      <c r="B47" s="27"/>
      <c r="D47" s="2"/>
      <c r="E47" s="85"/>
    </row>
    <row r="48" spans="2:7" s="1" customFormat="1" ht="21" customHeight="1" x14ac:dyDescent="0.3">
      <c r="B48" s="40" t="s">
        <v>318</v>
      </c>
      <c r="C48" s="39" t="s">
        <v>319</v>
      </c>
      <c r="D48" s="2"/>
      <c r="E48" s="102" t="str">
        <f>+'OE.B 2.Obj 2.2.Imp'!E68</f>
        <v/>
      </c>
      <c r="G48" s="31" t="str">
        <f>IF(E48="","",'OE.B 2.Obj 2.2.Imp'!C67)</f>
        <v/>
      </c>
    </row>
    <row r="49" spans="2:7" s="1" customFormat="1" ht="5.4" customHeight="1" x14ac:dyDescent="0.3">
      <c r="B49" s="27"/>
      <c r="D49" s="2"/>
      <c r="E49" s="85"/>
    </row>
    <row r="50" spans="2:7" s="1" customFormat="1" ht="21" customHeight="1" x14ac:dyDescent="0.3">
      <c r="B50" s="40" t="s">
        <v>320</v>
      </c>
      <c r="C50" s="39" t="s">
        <v>321</v>
      </c>
      <c r="D50" s="2"/>
      <c r="E50" s="102" t="str">
        <f>+'OE.B 2.Obj 2.2.Imp'!E83</f>
        <v/>
      </c>
      <c r="G50" s="31" t="str">
        <f>IF(E50="","",'OE.B 2.Obj 2.2.Imp'!C82)</f>
        <v/>
      </c>
    </row>
    <row r="51" spans="2:7" s="1" customFormat="1" ht="5.4" customHeight="1" x14ac:dyDescent="0.3">
      <c r="B51" s="27"/>
      <c r="D51" s="2"/>
      <c r="E51" s="85"/>
    </row>
    <row r="52" spans="2:7" s="1" customFormat="1" ht="21" customHeight="1" x14ac:dyDescent="0.3">
      <c r="B52" s="26" t="s">
        <v>22</v>
      </c>
      <c r="C52" s="2" t="s">
        <v>23</v>
      </c>
      <c r="D52" s="2"/>
      <c r="E52" s="44" t="s">
        <v>308</v>
      </c>
      <c r="F52" s="44"/>
      <c r="G52" s="44" t="s">
        <v>75</v>
      </c>
    </row>
    <row r="53" spans="2:7" s="1" customFormat="1" ht="21" customHeight="1" x14ac:dyDescent="0.3">
      <c r="B53" s="40" t="s">
        <v>525</v>
      </c>
      <c r="C53" s="39" t="s">
        <v>526</v>
      </c>
      <c r="D53" s="2"/>
      <c r="E53" s="84" t="str">
        <f>IF('OE.B 2.Obj 2.3.Imp'!C13="","",'OE.B 2.Obj 2.3.Imp'!C13)</f>
        <v/>
      </c>
      <c r="G53" s="31" t="s">
        <v>524</v>
      </c>
    </row>
    <row r="54" spans="2:7" s="1" customFormat="1" ht="5.4" customHeight="1" x14ac:dyDescent="0.3">
      <c r="B54" s="27"/>
      <c r="D54" s="2"/>
      <c r="E54" s="85"/>
    </row>
    <row r="55" spans="2:7" s="1" customFormat="1" ht="21" customHeight="1" x14ac:dyDescent="0.3">
      <c r="B55" s="26" t="s">
        <v>24</v>
      </c>
      <c r="C55" s="2" t="s">
        <v>25</v>
      </c>
      <c r="D55" s="2"/>
      <c r="E55" s="44" t="s">
        <v>308</v>
      </c>
      <c r="F55" s="44"/>
      <c r="G55" s="44" t="s">
        <v>75</v>
      </c>
    </row>
    <row r="56" spans="2:7" s="1" customFormat="1" ht="21" customHeight="1" x14ac:dyDescent="0.3">
      <c r="B56" s="40" t="s">
        <v>322</v>
      </c>
      <c r="C56" s="39" t="s">
        <v>323</v>
      </c>
      <c r="D56" s="2"/>
      <c r="E56" s="102" t="str">
        <f>+'OE.B 2.Obj 2.4.Imp'!E15</f>
        <v/>
      </c>
      <c r="G56" s="31" t="str">
        <f>IF(E56="","",'OE.B 2.Obj 2.4.Imp'!C14)</f>
        <v/>
      </c>
    </row>
    <row r="57" spans="2:7" s="1" customFormat="1" ht="5.4" customHeight="1" x14ac:dyDescent="0.3">
      <c r="B57" s="27"/>
      <c r="D57" s="2"/>
      <c r="E57" s="85"/>
    </row>
    <row r="58" spans="2:7" s="1" customFormat="1" ht="21" customHeight="1" x14ac:dyDescent="0.3">
      <c r="B58" s="40" t="s">
        <v>324</v>
      </c>
      <c r="C58" s="39" t="s">
        <v>325</v>
      </c>
      <c r="D58" s="2"/>
      <c r="E58" s="102" t="str">
        <f>+'OE.B 2.Obj 2.4.Imp'!E31</f>
        <v/>
      </c>
      <c r="G58" s="31" t="str">
        <f>IF(E58="","",'OE.B 2.Obj 2.4.Imp'!C30)</f>
        <v/>
      </c>
    </row>
    <row r="59" spans="2:7" s="1" customFormat="1" ht="5.4" customHeight="1" x14ac:dyDescent="0.3">
      <c r="B59" s="27"/>
      <c r="D59" s="2"/>
      <c r="E59" s="85"/>
    </row>
    <row r="60" spans="2:7" s="1" customFormat="1" ht="21" customHeight="1" x14ac:dyDescent="0.3">
      <c r="B60" s="40" t="s">
        <v>326</v>
      </c>
      <c r="C60" s="39" t="s">
        <v>327</v>
      </c>
      <c r="D60" s="2"/>
      <c r="E60" s="102" t="str">
        <f>+'OE.B 2.Obj 2.4.Imp'!E47</f>
        <v/>
      </c>
      <c r="G60" s="31" t="s">
        <v>524</v>
      </c>
    </row>
    <row r="61" spans="2:7" s="1" customFormat="1" ht="5.4" customHeight="1" x14ac:dyDescent="0.3">
      <c r="B61" s="27"/>
      <c r="D61" s="2"/>
      <c r="E61" s="85"/>
    </row>
    <row r="62" spans="2:7" s="1" customFormat="1" ht="21" customHeight="1" x14ac:dyDescent="0.3">
      <c r="B62" s="40" t="s">
        <v>328</v>
      </c>
      <c r="C62" s="39" t="s">
        <v>736</v>
      </c>
      <c r="D62" s="2"/>
      <c r="E62" s="106" t="str">
        <f>+'OE.B 2.Obj 2.4.Imp'!E64</f>
        <v/>
      </c>
      <c r="G62" s="31" t="s">
        <v>524</v>
      </c>
    </row>
    <row r="63" spans="2:7" s="1" customFormat="1" ht="5.4" customHeight="1" x14ac:dyDescent="0.3">
      <c r="B63" s="27"/>
      <c r="D63" s="2"/>
      <c r="E63" s="85"/>
    </row>
    <row r="64" spans="2:7" s="1" customFormat="1" ht="28.8" x14ac:dyDescent="0.3">
      <c r="B64" s="40" t="s">
        <v>329</v>
      </c>
      <c r="C64" s="82" t="s">
        <v>330</v>
      </c>
      <c r="D64" s="2"/>
      <c r="E64" s="102" t="str">
        <f>+'OE.B 2.Obj 2.4.Imp'!E81</f>
        <v/>
      </c>
      <c r="G64" s="31" t="s">
        <v>524</v>
      </c>
    </row>
    <row r="65" spans="2:7" s="1" customFormat="1" ht="5.4" customHeight="1" x14ac:dyDescent="0.3">
      <c r="B65" s="27"/>
      <c r="D65" s="2"/>
      <c r="E65" s="85"/>
    </row>
    <row r="66" spans="2:7" s="1" customFormat="1" ht="21" customHeight="1" x14ac:dyDescent="0.3">
      <c r="B66" s="40" t="s">
        <v>331</v>
      </c>
      <c r="C66" s="39" t="s">
        <v>332</v>
      </c>
      <c r="D66" s="2"/>
      <c r="E66" s="102" t="str">
        <f>+'OE.B 2.Obj 2.4.Imp'!E96</f>
        <v/>
      </c>
      <c r="G66" s="31" t="s">
        <v>524</v>
      </c>
    </row>
    <row r="67" spans="2:7" s="1" customFormat="1" ht="5.4" customHeight="1" x14ac:dyDescent="0.3">
      <c r="B67" s="27"/>
      <c r="D67" s="2"/>
      <c r="E67" s="43"/>
    </row>
    <row r="68" spans="2:7" s="1" customFormat="1" ht="21" customHeight="1" x14ac:dyDescent="0.3">
      <c r="B68" s="26" t="s">
        <v>26</v>
      </c>
      <c r="C68" s="2" t="s">
        <v>27</v>
      </c>
      <c r="D68" s="2"/>
    </row>
    <row r="69" spans="2:7" s="1" customFormat="1" ht="21" customHeight="1" x14ac:dyDescent="0.3">
      <c r="B69" s="26" t="s">
        <v>28</v>
      </c>
      <c r="C69" s="2" t="s">
        <v>29</v>
      </c>
      <c r="D69" s="2"/>
      <c r="E69" s="44" t="s">
        <v>308</v>
      </c>
      <c r="F69" s="44"/>
      <c r="G69" s="44" t="s">
        <v>75</v>
      </c>
    </row>
    <row r="70" spans="2:7" s="1" customFormat="1" ht="21" customHeight="1" x14ac:dyDescent="0.3">
      <c r="B70" s="40" t="s">
        <v>333</v>
      </c>
      <c r="C70" s="39" t="s">
        <v>334</v>
      </c>
      <c r="D70" s="2"/>
      <c r="E70" s="102" t="str">
        <f>+'OE_B 3.Obj 3.1.Imp'!E14</f>
        <v/>
      </c>
      <c r="G70" s="31" t="str">
        <f>IF(E70="","",'OE_B 3.Obj 3.1.Imp'!C13)</f>
        <v/>
      </c>
    </row>
    <row r="71" spans="2:7" s="1" customFormat="1" ht="5.4" customHeight="1" x14ac:dyDescent="0.3">
      <c r="B71" s="27"/>
      <c r="D71" s="2"/>
      <c r="E71" s="85"/>
    </row>
    <row r="72" spans="2:7" s="1" customFormat="1" ht="21" customHeight="1" x14ac:dyDescent="0.3">
      <c r="B72" s="40" t="s">
        <v>335</v>
      </c>
      <c r="C72" s="39" t="s">
        <v>336</v>
      </c>
      <c r="D72" s="2"/>
      <c r="E72" s="99" t="str">
        <f>IF('OE_B 3.Obj 3.1.Imp'!C29="","",'OE_B 3.Obj 3.1.Imp'!C29)</f>
        <v/>
      </c>
      <c r="G72" s="31" t="str">
        <f>IF(E72="","",'OE_B 3.Obj 3.1.Imp'!C28)</f>
        <v/>
      </c>
    </row>
    <row r="73" spans="2:7" s="1" customFormat="1" ht="5.4" customHeight="1" x14ac:dyDescent="0.3">
      <c r="B73" s="27"/>
      <c r="D73" s="2"/>
      <c r="E73" s="85"/>
    </row>
    <row r="74" spans="2:7" s="1" customFormat="1" ht="21" customHeight="1" x14ac:dyDescent="0.3">
      <c r="B74" s="40" t="s">
        <v>337</v>
      </c>
      <c r="C74" s="39" t="s">
        <v>338</v>
      </c>
      <c r="D74" s="2"/>
      <c r="E74" s="99" t="str">
        <f>IF('OE_B 3.Obj 3.1.Imp'!C42="","",'OE_B 3.Obj 3.1.Imp'!C42)</f>
        <v/>
      </c>
      <c r="G74" s="31" t="str">
        <f>IF(E74="","",'OE_B 3.Obj 3.1.Imp'!C41)</f>
        <v/>
      </c>
    </row>
    <row r="75" spans="2:7" s="1" customFormat="1" ht="5.4" customHeight="1" x14ac:dyDescent="0.3">
      <c r="B75" s="27"/>
      <c r="D75" s="2"/>
      <c r="E75" s="85"/>
    </row>
    <row r="76" spans="2:7" s="1" customFormat="1" ht="21" customHeight="1" x14ac:dyDescent="0.3">
      <c r="B76" s="40" t="s">
        <v>339</v>
      </c>
      <c r="C76" s="39" t="s">
        <v>340</v>
      </c>
      <c r="D76" s="2"/>
      <c r="E76" s="99" t="str">
        <f>IF('OE_B 3.Obj 3.1.Imp'!C57="","",'OE_B 3.Obj 3.1.Imp'!C57)</f>
        <v/>
      </c>
      <c r="G76" s="31" t="str">
        <f>IF(E76="","",'OE_B 3.Obj 3.1.Imp'!C56)</f>
        <v/>
      </c>
    </row>
    <row r="77" spans="2:7" s="1" customFormat="1" ht="5.4" customHeight="1" x14ac:dyDescent="0.3">
      <c r="B77" s="27"/>
      <c r="D77" s="2"/>
      <c r="E77" s="85"/>
    </row>
    <row r="78" spans="2:7" s="1" customFormat="1" ht="21" customHeight="1" x14ac:dyDescent="0.3">
      <c r="B78" s="40" t="s">
        <v>341</v>
      </c>
      <c r="C78" s="39" t="s">
        <v>708</v>
      </c>
      <c r="D78" s="2"/>
      <c r="E78" s="84" t="str">
        <f>IF('OE_B 3.Obj 3.1.Imp'!C70="","",'OE_B 3.Obj 3.1.Imp'!C70)</f>
        <v/>
      </c>
      <c r="G78" s="31" t="s">
        <v>524</v>
      </c>
    </row>
    <row r="79" spans="2:7" s="1" customFormat="1" ht="5.4" customHeight="1" x14ac:dyDescent="0.3">
      <c r="B79" s="27"/>
      <c r="D79" s="2"/>
      <c r="E79" s="85"/>
    </row>
    <row r="80" spans="2:7" s="1" customFormat="1" ht="21" customHeight="1" x14ac:dyDescent="0.3">
      <c r="B80" s="40" t="s">
        <v>342</v>
      </c>
      <c r="C80" s="39" t="s">
        <v>343</v>
      </c>
      <c r="D80" s="2"/>
      <c r="E80" s="84" t="str">
        <f>IF('OE_B 3.Obj 3.1.Imp'!C83="","",'OE_B 3.Obj 3.1.Imp'!C83)</f>
        <v/>
      </c>
      <c r="G80" s="31" t="s">
        <v>524</v>
      </c>
    </row>
    <row r="81" spans="2:7" s="1" customFormat="1" ht="5.4" customHeight="1" x14ac:dyDescent="0.3">
      <c r="B81" s="27"/>
      <c r="D81" s="2"/>
      <c r="E81" s="85"/>
    </row>
    <row r="82" spans="2:7" s="1" customFormat="1" ht="21" customHeight="1" x14ac:dyDescent="0.3">
      <c r="B82" s="26" t="s">
        <v>30</v>
      </c>
      <c r="C82" s="2" t="s">
        <v>31</v>
      </c>
      <c r="D82" s="2"/>
      <c r="E82" s="44" t="s">
        <v>308</v>
      </c>
      <c r="F82" s="44"/>
      <c r="G82" s="44" t="s">
        <v>75</v>
      </c>
    </row>
    <row r="83" spans="2:7" s="1" customFormat="1" ht="21" customHeight="1" x14ac:dyDescent="0.3">
      <c r="B83" s="40" t="s">
        <v>344</v>
      </c>
      <c r="C83" s="39" t="s">
        <v>345</v>
      </c>
      <c r="D83" s="2"/>
      <c r="E83" s="99" t="str">
        <f>IF('OE_B 3.Obj 3.2.Imp'!C15="","",'OE_B 3.Obj 3.2.Imp'!C15)</f>
        <v/>
      </c>
      <c r="G83" s="31" t="str">
        <f>IF(E83="","",'OE_B 3.Obj 3.2.Imp'!C14)</f>
        <v/>
      </c>
    </row>
    <row r="84" spans="2:7" s="1" customFormat="1" ht="5.4" customHeight="1" x14ac:dyDescent="0.3">
      <c r="B84" s="27"/>
      <c r="D84" s="2"/>
      <c r="E84" s="43"/>
    </row>
    <row r="85" spans="2:7" s="1" customFormat="1" ht="21" customHeight="1" x14ac:dyDescent="0.3">
      <c r="B85" s="26" t="s">
        <v>32</v>
      </c>
      <c r="C85" s="2" t="s">
        <v>33</v>
      </c>
      <c r="D85" s="2"/>
      <c r="E85" s="44" t="s">
        <v>308</v>
      </c>
      <c r="F85" s="44"/>
      <c r="G85" s="44" t="s">
        <v>75</v>
      </c>
    </row>
    <row r="86" spans="2:7" s="1" customFormat="1" ht="21" customHeight="1" x14ac:dyDescent="0.3">
      <c r="B86" s="40" t="s">
        <v>346</v>
      </c>
      <c r="C86" s="39" t="s">
        <v>347</v>
      </c>
      <c r="D86" s="2"/>
      <c r="E86" s="102" t="str">
        <f>+'OE_B 3.Obj 3.3.Imp'!E15</f>
        <v/>
      </c>
      <c r="G86" s="31" t="s">
        <v>524</v>
      </c>
    </row>
    <row r="87" spans="2:7" s="1" customFormat="1" ht="5.4" customHeight="1" x14ac:dyDescent="0.3">
      <c r="B87" s="27"/>
      <c r="D87" s="2"/>
      <c r="E87" s="85"/>
    </row>
    <row r="88" spans="2:7" s="1" customFormat="1" ht="21" customHeight="1" x14ac:dyDescent="0.3">
      <c r="B88" s="40" t="s">
        <v>348</v>
      </c>
      <c r="C88" s="39" t="s">
        <v>349</v>
      </c>
      <c r="D88" s="2"/>
      <c r="E88" s="102" t="str">
        <f>+'OE_B 3.Obj 3.3.Imp'!E30</f>
        <v/>
      </c>
      <c r="G88" s="31" t="str">
        <f>IF(E88="","",'OE_B 3.Obj 3.3.Imp'!C29)</f>
        <v/>
      </c>
    </row>
    <row r="89" spans="2:7" s="1" customFormat="1" ht="5.4" customHeight="1" x14ac:dyDescent="0.3">
      <c r="B89" s="27"/>
      <c r="D89" s="2"/>
      <c r="E89" s="85"/>
    </row>
    <row r="90" spans="2:7" s="1" customFormat="1" ht="21" customHeight="1" x14ac:dyDescent="0.3">
      <c r="B90" s="40" t="s">
        <v>350</v>
      </c>
      <c r="C90" s="39" t="s">
        <v>351</v>
      </c>
      <c r="D90" s="2"/>
      <c r="E90" s="102" t="str">
        <f>+'OE_B 3.Obj 3.3.Imp'!E44</f>
        <v/>
      </c>
      <c r="G90" s="31" t="s">
        <v>524</v>
      </c>
    </row>
    <row r="91" spans="2:7" s="1" customFormat="1" ht="5.4" customHeight="1" x14ac:dyDescent="0.3">
      <c r="B91" s="27"/>
      <c r="D91" s="2"/>
      <c r="E91" s="85"/>
    </row>
    <row r="92" spans="2:7" s="1" customFormat="1" ht="21" customHeight="1" x14ac:dyDescent="0.3">
      <c r="B92" s="40" t="s">
        <v>352</v>
      </c>
      <c r="C92" s="39" t="s">
        <v>353</v>
      </c>
      <c r="D92" s="2"/>
      <c r="E92" s="102" t="str">
        <f>+'OE_B 3.Obj 3.3.Imp'!E59</f>
        <v/>
      </c>
      <c r="G92" s="31" t="s">
        <v>524</v>
      </c>
    </row>
    <row r="93" spans="2:7" s="1" customFormat="1" ht="5.4" customHeight="1" x14ac:dyDescent="0.3">
      <c r="B93" s="27"/>
      <c r="D93" s="2"/>
      <c r="E93" s="85"/>
    </row>
    <row r="94" spans="2:7" s="1" customFormat="1" ht="21" customHeight="1" x14ac:dyDescent="0.3">
      <c r="B94" s="40" t="s">
        <v>354</v>
      </c>
      <c r="C94" s="39" t="s">
        <v>355</v>
      </c>
      <c r="D94" s="2"/>
      <c r="E94" s="102" t="str">
        <f>+'OE_B 3.Obj 3.3.Imp'!E74</f>
        <v/>
      </c>
      <c r="G94" s="31" t="str">
        <f>IF(E94="","",'OE_B 3.Obj 3.3.Imp'!C73)</f>
        <v/>
      </c>
    </row>
    <row r="95" spans="2:7" s="1" customFormat="1" ht="5.4" customHeight="1" x14ac:dyDescent="0.3">
      <c r="B95" s="27"/>
      <c r="D95" s="2"/>
      <c r="E95" s="85"/>
    </row>
    <row r="96" spans="2:7" s="1" customFormat="1" ht="21" customHeight="1" x14ac:dyDescent="0.3">
      <c r="B96" s="40" t="s">
        <v>356</v>
      </c>
      <c r="C96" s="39" t="s">
        <v>357</v>
      </c>
      <c r="D96" s="2"/>
      <c r="E96" s="102" t="str">
        <f>+'OE_B 3.Obj 3.3.Imp'!E88</f>
        <v/>
      </c>
      <c r="G96" s="31" t="s">
        <v>524</v>
      </c>
    </row>
    <row r="97" spans="2:7" s="1" customFormat="1" ht="5.4" customHeight="1" x14ac:dyDescent="0.3">
      <c r="B97" s="27"/>
      <c r="D97" s="2"/>
      <c r="E97" s="85"/>
    </row>
    <row r="98" spans="2:7" s="1" customFormat="1" ht="21" customHeight="1" x14ac:dyDescent="0.3">
      <c r="B98" s="40" t="s">
        <v>358</v>
      </c>
      <c r="C98" s="39" t="s">
        <v>359</v>
      </c>
      <c r="D98" s="2"/>
      <c r="E98" s="102" t="str">
        <f>+'OE_B 3.Obj 3.3.Imp'!E103</f>
        <v/>
      </c>
      <c r="G98" s="31" t="s">
        <v>524</v>
      </c>
    </row>
    <row r="99" spans="2:7" s="1" customFormat="1" ht="5.4" customHeight="1" x14ac:dyDescent="0.3">
      <c r="B99" s="27"/>
      <c r="D99" s="2"/>
      <c r="E99" s="85"/>
    </row>
    <row r="100" spans="2:7" s="1" customFormat="1" ht="21" customHeight="1" x14ac:dyDescent="0.3">
      <c r="B100" s="40" t="s">
        <v>360</v>
      </c>
      <c r="C100" s="39" t="s">
        <v>361</v>
      </c>
      <c r="D100" s="2"/>
      <c r="E100" s="102" t="str">
        <f>+'OE_B 3.Obj 3.3.Imp'!E117</f>
        <v/>
      </c>
      <c r="G100" s="31" t="str">
        <f>IF(E100="","",'OE_B 3.Obj 3.3.Imp'!C116)</f>
        <v/>
      </c>
    </row>
    <row r="101" spans="2:7" s="1" customFormat="1" ht="5.4" customHeight="1" x14ac:dyDescent="0.3">
      <c r="B101" s="27"/>
      <c r="D101" s="2"/>
      <c r="E101" s="85"/>
    </row>
    <row r="102" spans="2:7" s="1" customFormat="1" ht="21" customHeight="1" x14ac:dyDescent="0.3">
      <c r="B102" s="40" t="s">
        <v>362</v>
      </c>
      <c r="C102" s="39" t="s">
        <v>363</v>
      </c>
      <c r="D102" s="2"/>
      <c r="E102" s="102" t="str">
        <f>+'OE_B 3.Obj 3.3.Imp'!E131</f>
        <v/>
      </c>
      <c r="G102" s="31" t="s">
        <v>524</v>
      </c>
    </row>
    <row r="103" spans="2:7" s="1" customFormat="1" ht="5.4" customHeight="1" x14ac:dyDescent="0.3">
      <c r="B103" s="27"/>
      <c r="D103" s="2"/>
      <c r="E103" s="85"/>
    </row>
    <row r="104" spans="2:7" s="1" customFormat="1" ht="21" customHeight="1" x14ac:dyDescent="0.3">
      <c r="B104" s="40" t="s">
        <v>364</v>
      </c>
      <c r="C104" s="39" t="s">
        <v>365</v>
      </c>
      <c r="D104" s="2"/>
      <c r="E104" s="99" t="str">
        <f>IF('OE_B 3.Obj 3.3.Imp'!C147="","",'OE_B 3.Obj 3.3.Imp'!C147)</f>
        <v/>
      </c>
      <c r="G104" s="31" t="str">
        <f>IF(E104="","",'OE_B 3.Obj 3.3.Imp'!C146)</f>
        <v/>
      </c>
    </row>
    <row r="105" spans="2:7" s="1" customFormat="1" ht="5.4" customHeight="1" x14ac:dyDescent="0.3">
      <c r="B105" s="27"/>
      <c r="D105" s="2"/>
      <c r="E105" s="85"/>
    </row>
    <row r="106" spans="2:7" s="1" customFormat="1" ht="21" customHeight="1" x14ac:dyDescent="0.3">
      <c r="B106" s="40" t="s">
        <v>366</v>
      </c>
      <c r="C106" s="39" t="s">
        <v>367</v>
      </c>
      <c r="D106" s="2"/>
      <c r="E106" s="99" t="str">
        <f>IF('OE_B 3.Obj 3.3.Imp'!C162="","",'OE_B 3.Obj 3.3.Imp'!C162)</f>
        <v/>
      </c>
      <c r="G106" s="31" t="str">
        <f>IF(E106="","",'OE_B 3.Obj 3.3.Imp'!C161)</f>
        <v/>
      </c>
    </row>
    <row r="107" spans="2:7" s="1" customFormat="1" ht="5.4" customHeight="1" x14ac:dyDescent="0.3">
      <c r="B107" s="27"/>
      <c r="D107" s="2"/>
      <c r="E107" s="85"/>
    </row>
    <row r="108" spans="2:7" s="1" customFormat="1" ht="21" customHeight="1" x14ac:dyDescent="0.3">
      <c r="B108" s="40" t="s">
        <v>368</v>
      </c>
      <c r="C108" s="39" t="s">
        <v>369</v>
      </c>
      <c r="D108" s="2"/>
      <c r="E108" s="99" t="str">
        <f>IF('OE_B 3.Obj 3.3.Imp'!C175="","",'OE_B 3.Obj 3.3.Imp'!C175)</f>
        <v/>
      </c>
      <c r="G108" s="31" t="str">
        <f>IF(E108="","",'OE_B 3.Obj 3.3.Imp'!C174)</f>
        <v/>
      </c>
    </row>
    <row r="109" spans="2:7" s="1" customFormat="1" ht="5.4" customHeight="1" x14ac:dyDescent="0.3">
      <c r="B109" s="27"/>
      <c r="D109" s="2"/>
      <c r="E109" s="85"/>
    </row>
    <row r="110" spans="2:7" s="1" customFormat="1" ht="28.8" x14ac:dyDescent="0.3">
      <c r="B110" s="40" t="s">
        <v>370</v>
      </c>
      <c r="C110" s="82" t="s">
        <v>371</v>
      </c>
      <c r="D110" s="2"/>
      <c r="E110" s="84" t="str">
        <f>IF('OE_B 3.Obj 3.3.Imp'!C188="","",'OE_B 3.Obj 3.3.Imp'!C188)</f>
        <v/>
      </c>
      <c r="G110" s="31" t="s">
        <v>524</v>
      </c>
    </row>
    <row r="111" spans="2:7" s="1" customFormat="1" ht="5.4" customHeight="1" x14ac:dyDescent="0.3">
      <c r="B111" s="27"/>
      <c r="D111" s="2"/>
      <c r="E111" s="43"/>
    </row>
    <row r="112" spans="2:7" s="1" customFormat="1" ht="21" customHeight="1" x14ac:dyDescent="0.3">
      <c r="B112" s="26" t="s">
        <v>34</v>
      </c>
      <c r="C112" s="2" t="s">
        <v>35</v>
      </c>
      <c r="D112" s="2"/>
      <c r="E112" s="44" t="s">
        <v>308</v>
      </c>
      <c r="F112" s="44"/>
      <c r="G112" s="44" t="s">
        <v>75</v>
      </c>
    </row>
    <row r="113" spans="2:7" s="1" customFormat="1" ht="21" customHeight="1" x14ac:dyDescent="0.3">
      <c r="B113" s="40" t="s">
        <v>372</v>
      </c>
      <c r="C113" s="39" t="s">
        <v>373</v>
      </c>
      <c r="D113" s="2"/>
      <c r="E113" s="102" t="str">
        <f>+'OE_B 3.Obj 3.4.Imp'!E12</f>
        <v/>
      </c>
      <c r="G113" s="31" t="str">
        <f>IF(E113="","",'OE_B 3.Obj 3.4.Imp'!C11)</f>
        <v/>
      </c>
    </row>
    <row r="114" spans="2:7" s="1" customFormat="1" ht="5.4" customHeight="1" x14ac:dyDescent="0.3">
      <c r="B114" s="27"/>
      <c r="D114" s="2"/>
      <c r="E114" s="85"/>
    </row>
    <row r="115" spans="2:7" s="1" customFormat="1" ht="21" customHeight="1" x14ac:dyDescent="0.3">
      <c r="B115" s="40" t="s">
        <v>374</v>
      </c>
      <c r="C115" s="39" t="s">
        <v>375</v>
      </c>
      <c r="D115" s="2"/>
      <c r="E115" s="99" t="str">
        <f>IF('OE_B 3.Obj 3.4.Imp'!C27="","",'OE_B 3.Obj 3.4.Imp'!C27)</f>
        <v/>
      </c>
      <c r="G115" s="31" t="str">
        <f>IF(E115="","",'OE_B 3.Obj 3.4.Imp'!C26)</f>
        <v/>
      </c>
    </row>
    <row r="116" spans="2:7" s="1" customFormat="1" ht="5.4" customHeight="1" x14ac:dyDescent="0.3">
      <c r="B116" s="27"/>
      <c r="D116" s="2"/>
      <c r="E116" s="85"/>
    </row>
    <row r="117" spans="2:7" s="1" customFormat="1" ht="21" customHeight="1" x14ac:dyDescent="0.3">
      <c r="B117" s="40" t="s">
        <v>376</v>
      </c>
      <c r="C117" s="39" t="s">
        <v>377</v>
      </c>
      <c r="D117" s="2"/>
      <c r="E117" s="99" t="str">
        <f>IF('OE_B 3.Obj 3.4.Imp'!C41="","",'OE_B 3.Obj 3.4.Imp'!C41)</f>
        <v/>
      </c>
      <c r="G117" s="31" t="str">
        <f>IF(E117="","",'OE_B 3.Obj 3.4.Imp'!C40)</f>
        <v/>
      </c>
    </row>
    <row r="118" spans="2:7" s="1" customFormat="1" ht="5.4" customHeight="1" x14ac:dyDescent="0.3">
      <c r="B118" s="27"/>
      <c r="D118" s="2"/>
      <c r="E118" s="85"/>
    </row>
    <row r="119" spans="2:7" s="1" customFormat="1" ht="21" customHeight="1" x14ac:dyDescent="0.3">
      <c r="B119" s="40" t="s">
        <v>378</v>
      </c>
      <c r="C119" s="39" t="s">
        <v>379</v>
      </c>
      <c r="D119" s="2"/>
      <c r="E119" s="99" t="str">
        <f>IF('OE_B 3.Obj 3.4.Imp'!C58="","",'OE_B 3.Obj 3.4.Imp'!C58)</f>
        <v/>
      </c>
      <c r="G119" s="31" t="str">
        <f>IF(E119="","",'OE_B 3.Obj 3.4.Imp'!C57)</f>
        <v/>
      </c>
    </row>
    <row r="120" spans="2:7" s="1" customFormat="1" ht="5.4" customHeight="1" x14ac:dyDescent="0.3">
      <c r="B120" s="27"/>
      <c r="D120" s="2"/>
      <c r="E120" s="85"/>
    </row>
    <row r="121" spans="2:7" s="1" customFormat="1" ht="21" customHeight="1" x14ac:dyDescent="0.3">
      <c r="B121" s="40" t="s">
        <v>380</v>
      </c>
      <c r="C121" s="82" t="s">
        <v>381</v>
      </c>
      <c r="D121" s="2"/>
      <c r="E121" s="99" t="str">
        <f>IF('OE_B 3.Obj 3.4.Imp'!C73="","",'OE_B 3.Obj 3.4.Imp'!C73)</f>
        <v/>
      </c>
      <c r="G121" s="31" t="str">
        <f>IF(E121="","",'OE_B 3.Obj 3.4.Imp'!C72)</f>
        <v/>
      </c>
    </row>
    <row r="122" spans="2:7" s="1" customFormat="1" ht="5.4" customHeight="1" x14ac:dyDescent="0.3">
      <c r="B122" s="27"/>
      <c r="D122" s="2"/>
      <c r="E122" s="85"/>
    </row>
    <row r="123" spans="2:7" s="1" customFormat="1" ht="21" customHeight="1" x14ac:dyDescent="0.3">
      <c r="B123" s="26" t="s">
        <v>36</v>
      </c>
      <c r="C123" s="2" t="s">
        <v>37</v>
      </c>
      <c r="D123" s="2"/>
      <c r="E123" s="44" t="s">
        <v>308</v>
      </c>
      <c r="F123" s="44"/>
      <c r="G123" s="44" t="s">
        <v>75</v>
      </c>
    </row>
    <row r="124" spans="2:7" s="1" customFormat="1" ht="28.8" x14ac:dyDescent="0.3">
      <c r="B124" s="40" t="s">
        <v>382</v>
      </c>
      <c r="C124" s="82" t="s">
        <v>383</v>
      </c>
      <c r="D124" s="2"/>
      <c r="E124" s="84" t="str">
        <f>IF('OE_B 3.Obj 3.5.Imp'!C13="","",'OE_B 3.Obj 3.5.Imp'!C13)</f>
        <v/>
      </c>
      <c r="G124" s="31" t="s">
        <v>524</v>
      </c>
    </row>
    <row r="125" spans="2:7" s="1" customFormat="1" ht="5.4" customHeight="1" x14ac:dyDescent="0.3">
      <c r="B125" s="27"/>
      <c r="D125" s="2"/>
      <c r="E125" s="85"/>
    </row>
    <row r="126" spans="2:7" s="1" customFormat="1" ht="21" customHeight="1" x14ac:dyDescent="0.3">
      <c r="B126" s="40" t="s">
        <v>384</v>
      </c>
      <c r="C126" s="39" t="s">
        <v>737</v>
      </c>
      <c r="D126" s="2"/>
      <c r="E126" s="84" t="str">
        <f>IF('OE_B 3.Obj 3.5.Imp'!C26="","",'OE_B 3.Obj 3.5.Imp'!C26)</f>
        <v/>
      </c>
      <c r="G126" s="31" t="s">
        <v>524</v>
      </c>
    </row>
    <row r="127" spans="2:7" s="1" customFormat="1" ht="5.4" customHeight="1" x14ac:dyDescent="0.3">
      <c r="B127" s="27"/>
      <c r="D127" s="2"/>
      <c r="E127" s="43"/>
    </row>
    <row r="128" spans="2:7" s="1" customFormat="1" ht="21" customHeight="1" x14ac:dyDescent="0.3">
      <c r="B128" s="26" t="s">
        <v>38</v>
      </c>
      <c r="C128" s="2" t="s">
        <v>39</v>
      </c>
      <c r="D128" s="2"/>
      <c r="E128" s="44"/>
      <c r="F128" s="44"/>
      <c r="G128" s="44"/>
    </row>
    <row r="129" spans="2:7" s="1" customFormat="1" ht="21" customHeight="1" x14ac:dyDescent="0.3">
      <c r="B129" s="26" t="s">
        <v>40</v>
      </c>
      <c r="C129" s="2" t="s">
        <v>41</v>
      </c>
      <c r="D129" s="2"/>
      <c r="E129" s="44" t="s">
        <v>308</v>
      </c>
      <c r="F129" s="44"/>
      <c r="G129" s="44" t="s">
        <v>75</v>
      </c>
    </row>
    <row r="130" spans="2:7" s="1" customFormat="1" ht="21" customHeight="1" x14ac:dyDescent="0.3">
      <c r="B130" s="40" t="s">
        <v>385</v>
      </c>
      <c r="C130" s="39" t="s">
        <v>386</v>
      </c>
      <c r="D130" s="2"/>
      <c r="E130" s="99" t="str">
        <f>IF('OE_B 4.Obj 4.1.Imp'!C14="","",'OE_B 4.Obj 4.1.Imp'!C14)</f>
        <v/>
      </c>
      <c r="G130" s="31" t="str">
        <f>IF(E130="","",'OE_B 4.Obj 4.1.Imp'!C13)</f>
        <v/>
      </c>
    </row>
    <row r="131" spans="2:7" s="1" customFormat="1" ht="5.4" customHeight="1" x14ac:dyDescent="0.3">
      <c r="B131" s="27"/>
      <c r="D131" s="2"/>
      <c r="E131" s="85"/>
    </row>
    <row r="132" spans="2:7" s="1" customFormat="1" ht="21" customHeight="1" x14ac:dyDescent="0.3">
      <c r="B132" s="40" t="s">
        <v>387</v>
      </c>
      <c r="C132" s="39" t="s">
        <v>388</v>
      </c>
      <c r="D132" s="2"/>
      <c r="E132" s="99" t="str">
        <f>IF('OE_B 4.Obj 4.1.Imp'!C27="","",'OE_B 4.Obj 4.1.Imp'!C27)</f>
        <v/>
      </c>
      <c r="G132" s="31" t="str">
        <f>IF(E132="","",'OE_B 4.Obj 4.1.Imp'!C26)</f>
        <v/>
      </c>
    </row>
    <row r="133" spans="2:7" s="1" customFormat="1" ht="5.4" customHeight="1" x14ac:dyDescent="0.3">
      <c r="B133" s="27"/>
      <c r="D133" s="2"/>
      <c r="E133" s="85"/>
    </row>
    <row r="134" spans="2:7" s="1" customFormat="1" ht="21" customHeight="1" x14ac:dyDescent="0.3">
      <c r="B134" s="40" t="s">
        <v>389</v>
      </c>
      <c r="C134" s="39" t="s">
        <v>390</v>
      </c>
      <c r="D134" s="2"/>
      <c r="E134" s="99" t="str">
        <f>IF('OE_B 4.Obj 4.1.Imp'!C41="","",'OE_B 4.Obj 4.1.Imp'!C41)</f>
        <v/>
      </c>
      <c r="G134" s="31" t="str">
        <f>IF(E134="","",'OE_B 4.Obj 4.1.Imp'!C40)</f>
        <v/>
      </c>
    </row>
    <row r="135" spans="2:7" s="1" customFormat="1" ht="5.4" customHeight="1" x14ac:dyDescent="0.3">
      <c r="B135" s="27"/>
      <c r="D135" s="2"/>
      <c r="E135" s="85"/>
    </row>
    <row r="136" spans="2:7" s="1" customFormat="1" ht="21" customHeight="1" x14ac:dyDescent="0.3">
      <c r="B136" s="40" t="s">
        <v>391</v>
      </c>
      <c r="C136" s="39" t="s">
        <v>392</v>
      </c>
      <c r="D136" s="2"/>
      <c r="E136" s="99" t="str">
        <f>IF('OE_B 4.Obj 4.1.Imp'!C54="","",'OE_B 4.Obj 4.1.Imp'!C54)</f>
        <v/>
      </c>
      <c r="G136" s="31" t="str">
        <f>IF(E136="","",'OE_B 4.Obj 4.1.Imp'!C53)</f>
        <v/>
      </c>
    </row>
    <row r="137" spans="2:7" s="1" customFormat="1" ht="5.4" customHeight="1" x14ac:dyDescent="0.3">
      <c r="B137" s="27"/>
      <c r="D137" s="2"/>
      <c r="E137" s="85"/>
    </row>
    <row r="138" spans="2:7" s="1" customFormat="1" ht="21" customHeight="1" x14ac:dyDescent="0.3">
      <c r="B138" s="26" t="s">
        <v>42</v>
      </c>
      <c r="C138" s="2" t="s">
        <v>43</v>
      </c>
      <c r="D138" s="2"/>
      <c r="E138" s="44" t="s">
        <v>308</v>
      </c>
      <c r="F138" s="44"/>
      <c r="G138" s="44" t="s">
        <v>75</v>
      </c>
    </row>
    <row r="139" spans="2:7" s="1" customFormat="1" ht="21" customHeight="1" x14ac:dyDescent="0.3">
      <c r="B139" s="40" t="s">
        <v>393</v>
      </c>
      <c r="C139" s="39" t="s">
        <v>394</v>
      </c>
      <c r="D139" s="2"/>
      <c r="E139" s="99" t="str">
        <f>IF('OE_B 4.Obj 4.2.Imp'!C16="","",'OE_B 4.Obj 4.2.Imp'!C16)</f>
        <v/>
      </c>
      <c r="G139" s="31" t="str">
        <f>IF(E139="","",'OE_B 4.Obj 4.2.Imp'!C15)</f>
        <v/>
      </c>
    </row>
    <row r="140" spans="2:7" s="1" customFormat="1" ht="5.4" customHeight="1" x14ac:dyDescent="0.3">
      <c r="B140" s="27"/>
      <c r="D140" s="2"/>
      <c r="E140" s="85"/>
    </row>
    <row r="141" spans="2:7" s="1" customFormat="1" ht="21" customHeight="1" x14ac:dyDescent="0.3">
      <c r="B141" s="40" t="s">
        <v>395</v>
      </c>
      <c r="C141" s="39" t="s">
        <v>396</v>
      </c>
      <c r="D141" s="2"/>
      <c r="E141" s="99" t="str">
        <f>IF('OE_B 4.Obj 4.2.Imp'!C31="","",'OE_B 4.Obj 4.2.Imp'!C31)</f>
        <v/>
      </c>
      <c r="G141" s="31" t="str">
        <f>IF(E141="","",'OE_B 4.Obj 4.2.Imp'!C30)</f>
        <v/>
      </c>
    </row>
    <row r="142" spans="2:7" s="1" customFormat="1" ht="5.4" customHeight="1" x14ac:dyDescent="0.3">
      <c r="B142" s="27"/>
      <c r="D142" s="2"/>
      <c r="E142" s="85"/>
    </row>
    <row r="143" spans="2:7" s="1" customFormat="1" ht="28.8" x14ac:dyDescent="0.3">
      <c r="B143" s="40" t="s">
        <v>397</v>
      </c>
      <c r="C143" s="82" t="s">
        <v>398</v>
      </c>
      <c r="D143" s="2"/>
      <c r="E143" s="84" t="str">
        <f>IF('OE_B 4.Obj 4.2.Imp'!C44="","",'OE_B 4.Obj 4.2.Imp'!C44)</f>
        <v/>
      </c>
      <c r="G143" s="31" t="s">
        <v>524</v>
      </c>
    </row>
    <row r="144" spans="2:7" s="1" customFormat="1" ht="5.4" customHeight="1" x14ac:dyDescent="0.3">
      <c r="B144" s="27"/>
      <c r="D144" s="2"/>
      <c r="E144" s="85"/>
    </row>
    <row r="145" spans="2:7" s="1" customFormat="1" ht="21" customHeight="1" x14ac:dyDescent="0.3">
      <c r="B145" s="40" t="s">
        <v>399</v>
      </c>
      <c r="C145" s="39" t="s">
        <v>400</v>
      </c>
      <c r="D145" s="2"/>
      <c r="E145" s="84" t="str">
        <f>IF('OE_B 4.Obj 4.2.Imp'!C57="","",'OE_B 4.Obj 4.2.Imp'!C57)</f>
        <v/>
      </c>
      <c r="G145" s="31" t="s">
        <v>524</v>
      </c>
    </row>
    <row r="146" spans="2:7" s="1" customFormat="1" ht="5.4" customHeight="1" x14ac:dyDescent="0.3">
      <c r="B146" s="27"/>
      <c r="D146" s="2"/>
      <c r="E146" s="43"/>
    </row>
    <row r="147" spans="2:7" s="1" customFormat="1" ht="21" customHeight="1" x14ac:dyDescent="0.3">
      <c r="B147" s="26" t="s">
        <v>44</v>
      </c>
      <c r="C147" s="2" t="s">
        <v>709</v>
      </c>
      <c r="D147" s="2"/>
      <c r="E147" s="44" t="s">
        <v>308</v>
      </c>
      <c r="F147" s="44"/>
      <c r="G147" s="44" t="s">
        <v>75</v>
      </c>
    </row>
    <row r="148" spans="2:7" s="1" customFormat="1" ht="21" customHeight="1" x14ac:dyDescent="0.3">
      <c r="B148" s="40" t="s">
        <v>401</v>
      </c>
      <c r="C148" s="39" t="s">
        <v>402</v>
      </c>
      <c r="D148" s="2"/>
      <c r="E148" s="99" t="str">
        <f>IF('OE_B 4.Obj 4.3.Imp'!C16="","",'OE_B 4.Obj 4.3.Imp'!C16)</f>
        <v/>
      </c>
      <c r="G148" s="31" t="str">
        <f>IF(E148="","",'OE_B 4.Obj 4.3.Imp'!C15)</f>
        <v/>
      </c>
    </row>
    <row r="149" spans="2:7" s="1" customFormat="1" ht="5.4" customHeight="1" x14ac:dyDescent="0.3">
      <c r="B149" s="27"/>
      <c r="D149" s="2"/>
      <c r="E149" s="85"/>
    </row>
    <row r="150" spans="2:7" s="1" customFormat="1" ht="21" customHeight="1" x14ac:dyDescent="0.3">
      <c r="B150" s="40" t="s">
        <v>403</v>
      </c>
      <c r="C150" s="39" t="s">
        <v>666</v>
      </c>
      <c r="D150" s="2"/>
      <c r="E150" s="102" t="str">
        <f>+'OE_B 4.Obj 4.3.Imp'!E29</f>
        <v/>
      </c>
      <c r="G150" s="31" t="str">
        <f>IF(E150="","",'OE_B 4.Obj 4.3.Imp'!C28)</f>
        <v/>
      </c>
    </row>
    <row r="151" spans="2:7" s="1" customFormat="1" ht="5.4" customHeight="1" x14ac:dyDescent="0.3">
      <c r="B151" s="27"/>
      <c r="D151" s="2"/>
      <c r="E151" s="85"/>
    </row>
    <row r="152" spans="2:7" s="1" customFormat="1" ht="21" customHeight="1" x14ac:dyDescent="0.3">
      <c r="B152" s="40" t="s">
        <v>404</v>
      </c>
      <c r="C152" s="39" t="s">
        <v>665</v>
      </c>
      <c r="D152" s="2"/>
      <c r="E152" s="99" t="str">
        <f>IF('OE_B 4.Obj 4.3.Imp'!C43="","",'OE_B 4.Obj 4.3.Imp'!C43)</f>
        <v/>
      </c>
      <c r="G152" s="31" t="str">
        <f>IF(E152="","",'OE_B 4.Obj 4.3.Imp'!C42)</f>
        <v/>
      </c>
    </row>
    <row r="153" spans="2:7" s="1" customFormat="1" ht="5.4" customHeight="1" x14ac:dyDescent="0.3">
      <c r="B153" s="27"/>
      <c r="D153" s="2"/>
      <c r="E153" s="85"/>
    </row>
    <row r="154" spans="2:7" s="1" customFormat="1" ht="21" customHeight="1" x14ac:dyDescent="0.3">
      <c r="B154" s="40" t="s">
        <v>405</v>
      </c>
      <c r="C154" s="39" t="s">
        <v>739</v>
      </c>
      <c r="D154" s="2"/>
      <c r="E154" s="99" t="str">
        <f>IF('OE_B 4.Obj 4.3.Imp'!C57="","",'OE_B 4.Obj 4.3.Imp'!C57)</f>
        <v/>
      </c>
      <c r="G154" s="31" t="str">
        <f>IF(E154="","",'OE_B 4.Obj 4.3.Imp'!C56)</f>
        <v/>
      </c>
    </row>
    <row r="155" spans="2:7" s="1" customFormat="1" ht="5.4" customHeight="1" x14ac:dyDescent="0.3">
      <c r="B155" s="27"/>
      <c r="D155" s="2"/>
      <c r="E155" s="85"/>
    </row>
    <row r="156" spans="2:7" s="1" customFormat="1" ht="21" customHeight="1" x14ac:dyDescent="0.3">
      <c r="B156" s="40" t="s">
        <v>406</v>
      </c>
      <c r="C156" s="39" t="s">
        <v>407</v>
      </c>
      <c r="D156" s="2"/>
      <c r="E156" s="99" t="str">
        <f>IF('OE_B 4.Obj 4.3.Imp'!C71="","",'OE_B 4.Obj 4.3.Imp'!C71)</f>
        <v/>
      </c>
      <c r="G156" s="31" t="str">
        <f>IF(E156="","",'OE_B 4.Obj 4.3.Imp'!C70)</f>
        <v/>
      </c>
    </row>
    <row r="157" spans="2:7" s="1" customFormat="1" ht="5.4" customHeight="1" x14ac:dyDescent="0.3">
      <c r="B157" s="27"/>
      <c r="D157" s="2"/>
      <c r="E157" s="85"/>
    </row>
    <row r="158" spans="2:7" s="1" customFormat="1" ht="21" customHeight="1" x14ac:dyDescent="0.3">
      <c r="B158" s="40" t="s">
        <v>408</v>
      </c>
      <c r="C158" s="39" t="s">
        <v>409</v>
      </c>
      <c r="D158" s="2"/>
      <c r="E158" s="99" t="str">
        <f>IF('OE_B 4.Obj 4.3.Imp'!C85="","",'OE_B 4.Obj 4.3.Imp'!C85)</f>
        <v/>
      </c>
      <c r="G158" s="31" t="str">
        <f>IF(E158="","",'OE_B 4.Obj 4.3.Imp'!C84)</f>
        <v/>
      </c>
    </row>
    <row r="159" spans="2:7" s="1" customFormat="1" ht="5.4" customHeight="1" x14ac:dyDescent="0.3">
      <c r="B159" s="27"/>
      <c r="D159" s="2"/>
      <c r="E159" s="85"/>
    </row>
    <row r="160" spans="2:7" s="1" customFormat="1" ht="21" customHeight="1" x14ac:dyDescent="0.3">
      <c r="B160" s="40" t="s">
        <v>410</v>
      </c>
      <c r="C160" s="39" t="s">
        <v>411</v>
      </c>
      <c r="D160" s="2"/>
      <c r="E160" s="99" t="str">
        <f>IF('OE_B 4.Obj 4.3.Imp'!C98="","",'OE_B 4.Obj 4.3.Imp'!C98)</f>
        <v/>
      </c>
      <c r="G160" s="31" t="str">
        <f>IF(E160="","",'OE_B 4.Obj 4.3.Imp'!C97)</f>
        <v/>
      </c>
    </row>
    <row r="161" spans="2:7" s="1" customFormat="1" ht="5.4" customHeight="1" x14ac:dyDescent="0.3">
      <c r="B161" s="27"/>
      <c r="D161" s="2"/>
      <c r="E161" s="85"/>
    </row>
    <row r="162" spans="2:7" s="1" customFormat="1" ht="21" customHeight="1" x14ac:dyDescent="0.3">
      <c r="B162" s="40" t="s">
        <v>412</v>
      </c>
      <c r="C162" s="39" t="s">
        <v>413</v>
      </c>
      <c r="D162" s="2"/>
      <c r="E162" s="99" t="str">
        <f>IF('OE_B 4.Obj 4.3.Imp'!C111="","",'OE_B 4.Obj 4.3.Imp'!C111)</f>
        <v/>
      </c>
      <c r="G162" s="31" t="str">
        <f>IF(E162="","",'OE_B 4.Obj 4.3.Imp'!C110)</f>
        <v/>
      </c>
    </row>
    <row r="163" spans="2:7" s="1" customFormat="1" ht="5.4" customHeight="1" x14ac:dyDescent="0.3">
      <c r="B163" s="27"/>
      <c r="D163" s="2"/>
      <c r="E163" s="85"/>
    </row>
    <row r="164" spans="2:7" s="1" customFormat="1" ht="21" customHeight="1" x14ac:dyDescent="0.3">
      <c r="B164" s="40" t="s">
        <v>414</v>
      </c>
      <c r="C164" s="39" t="s">
        <v>415</v>
      </c>
      <c r="D164" s="2"/>
      <c r="E164" s="99" t="str">
        <f>IF('OE_B 4.Obj 4.3.Imp'!C124="","",'OE_B 4.Obj 4.3.Imp'!C124)</f>
        <v/>
      </c>
      <c r="G164" s="31" t="str">
        <f>IF(E164="","",'OE_B 4.Obj 4.3.Imp'!C123)</f>
        <v/>
      </c>
    </row>
    <row r="165" spans="2:7" s="1" customFormat="1" ht="5.4" customHeight="1" x14ac:dyDescent="0.3">
      <c r="B165" s="27"/>
      <c r="D165" s="2"/>
      <c r="E165" s="85"/>
    </row>
    <row r="166" spans="2:7" s="1" customFormat="1" ht="21" customHeight="1" x14ac:dyDescent="0.3">
      <c r="B166" s="40" t="s">
        <v>416</v>
      </c>
      <c r="C166" s="39" t="s">
        <v>664</v>
      </c>
      <c r="D166" s="2"/>
      <c r="E166" s="102" t="str">
        <f>+'OE_B 4.Obj 4.3.Imp'!E137</f>
        <v/>
      </c>
      <c r="G166" s="31" t="s">
        <v>524</v>
      </c>
    </row>
    <row r="167" spans="2:7" s="1" customFormat="1" ht="5.4" customHeight="1" x14ac:dyDescent="0.3">
      <c r="B167" s="27"/>
      <c r="D167" s="2"/>
      <c r="E167" s="43"/>
    </row>
    <row r="168" spans="2:7" s="1" customFormat="1" ht="21" customHeight="1" x14ac:dyDescent="0.3">
      <c r="B168" s="26" t="s">
        <v>46</v>
      </c>
      <c r="C168" s="2" t="s">
        <v>47</v>
      </c>
      <c r="D168" s="2"/>
      <c r="E168" s="44"/>
      <c r="F168" s="44"/>
      <c r="G168" s="44"/>
    </row>
    <row r="169" spans="2:7" s="1" customFormat="1" ht="21" customHeight="1" x14ac:dyDescent="0.3">
      <c r="B169" s="26" t="s">
        <v>48</v>
      </c>
      <c r="C169" s="2" t="s">
        <v>49</v>
      </c>
      <c r="D169" s="2"/>
      <c r="E169" s="44" t="s">
        <v>308</v>
      </c>
      <c r="F169" s="44"/>
      <c r="G169" s="44" t="s">
        <v>75</v>
      </c>
    </row>
    <row r="170" spans="2:7" s="1" customFormat="1" ht="21" customHeight="1" x14ac:dyDescent="0.3">
      <c r="B170" s="40" t="s">
        <v>417</v>
      </c>
      <c r="C170" s="39" t="s">
        <v>418</v>
      </c>
      <c r="D170" s="2"/>
      <c r="E170" s="99" t="str">
        <f>IF('OE_B 5.Obj 5.1.Imp'!C14="","",'OE_B 5.Obj 5.1.Imp'!C14)</f>
        <v/>
      </c>
      <c r="G170" s="31" t="str">
        <f>IF(E170="","",'OE_B 5.Obj 5.1.Imp'!C13)</f>
        <v/>
      </c>
    </row>
    <row r="171" spans="2:7" s="1" customFormat="1" ht="5.4" customHeight="1" x14ac:dyDescent="0.3">
      <c r="B171" s="27"/>
      <c r="D171" s="2"/>
      <c r="E171" s="85"/>
    </row>
    <row r="172" spans="2:7" s="1" customFormat="1" ht="21" customHeight="1" x14ac:dyDescent="0.3">
      <c r="B172" s="40" t="s">
        <v>419</v>
      </c>
      <c r="C172" s="39" t="s">
        <v>710</v>
      </c>
      <c r="D172" s="2"/>
      <c r="E172" s="99" t="str">
        <f>IF('OE_B 5.Obj 5.1.Imp'!C29="","",'OE_B 5.Obj 5.1.Imp'!C29)</f>
        <v/>
      </c>
      <c r="G172" s="31" t="str">
        <f>IF(E172="","",'OE_B 5.Obj 5.1.Imp'!C28)</f>
        <v/>
      </c>
    </row>
    <row r="173" spans="2:7" s="1" customFormat="1" ht="5.4" customHeight="1" x14ac:dyDescent="0.3">
      <c r="B173" s="27"/>
      <c r="D173" s="2"/>
      <c r="E173" s="85"/>
    </row>
    <row r="174" spans="2:7" s="1" customFormat="1" ht="21" customHeight="1" x14ac:dyDescent="0.3">
      <c r="B174" s="40" t="s">
        <v>420</v>
      </c>
      <c r="C174" s="39" t="s">
        <v>421</v>
      </c>
      <c r="D174" s="2"/>
      <c r="E174" s="99" t="str">
        <f>IF('OE_B 5.Obj 5.1.Imp'!C43="","",'OE_B 5.Obj 5.1.Imp'!C43)</f>
        <v/>
      </c>
      <c r="G174" s="31" t="str">
        <f>IF(E174="","",'OE_B 5.Obj 5.1.Imp'!C42)</f>
        <v/>
      </c>
    </row>
    <row r="175" spans="2:7" s="1" customFormat="1" ht="5.4" customHeight="1" x14ac:dyDescent="0.3">
      <c r="B175" s="27"/>
      <c r="D175" s="2"/>
      <c r="E175" s="85"/>
    </row>
    <row r="176" spans="2:7" s="1" customFormat="1" ht="21" customHeight="1" x14ac:dyDescent="0.3">
      <c r="B176" s="40" t="s">
        <v>422</v>
      </c>
      <c r="C176" s="39" t="s">
        <v>423</v>
      </c>
      <c r="D176" s="2"/>
      <c r="E176" s="99" t="str">
        <f>IF('OE_B 5.Obj 5.1.Imp'!C58="","",'OE_B 5.Obj 5.1.Imp'!C58)</f>
        <v/>
      </c>
      <c r="G176" s="31" t="str">
        <f>IF(E176="","",'OE_B 5.Obj 5.1.Imp'!C57)</f>
        <v/>
      </c>
    </row>
    <row r="177" spans="2:7" s="1" customFormat="1" ht="5.4" customHeight="1" x14ac:dyDescent="0.3">
      <c r="B177" s="27"/>
      <c r="D177" s="2"/>
      <c r="E177" s="85"/>
    </row>
    <row r="178" spans="2:7" s="1" customFormat="1" ht="21" customHeight="1" x14ac:dyDescent="0.3">
      <c r="B178" s="40" t="s">
        <v>424</v>
      </c>
      <c r="C178" s="39" t="s">
        <v>425</v>
      </c>
      <c r="D178" s="2"/>
      <c r="E178" s="84" t="str">
        <f>IF('OE_B 5.Obj 5.1.Imp'!C71="","",'OE_B 5.Obj 5.1.Imp'!C71)</f>
        <v/>
      </c>
      <c r="G178" s="31" t="s">
        <v>524</v>
      </c>
    </row>
    <row r="179" spans="2:7" s="1" customFormat="1" ht="5.4" customHeight="1" x14ac:dyDescent="0.3">
      <c r="B179" s="27"/>
      <c r="D179" s="2"/>
      <c r="E179" s="43"/>
    </row>
    <row r="180" spans="2:7" ht="14.4" x14ac:dyDescent="0.3">
      <c r="B180" s="25"/>
    </row>
    <row r="181" spans="2:7" ht="21" customHeight="1" x14ac:dyDescent="0.3">
      <c r="B181" s="41" t="s">
        <v>50</v>
      </c>
      <c r="C181" s="42"/>
      <c r="D181" s="42"/>
      <c r="E181" s="42"/>
      <c r="F181" s="42"/>
      <c r="G181" s="42"/>
    </row>
    <row r="182" spans="2:7" s="1" customFormat="1" ht="21" customHeight="1" x14ac:dyDescent="0.3">
      <c r="B182" s="26" t="s">
        <v>51</v>
      </c>
      <c r="C182" s="2" t="s">
        <v>52</v>
      </c>
      <c r="D182" s="2"/>
      <c r="E182" s="44"/>
      <c r="F182" s="44"/>
      <c r="G182" s="44"/>
    </row>
    <row r="183" spans="2:7" s="1" customFormat="1" ht="21" customHeight="1" x14ac:dyDescent="0.3">
      <c r="B183" s="26" t="s">
        <v>53</v>
      </c>
      <c r="C183" s="2" t="s">
        <v>54</v>
      </c>
      <c r="D183" s="2"/>
      <c r="E183" s="44" t="s">
        <v>308</v>
      </c>
      <c r="F183" s="44"/>
      <c r="G183" s="44" t="s">
        <v>75</v>
      </c>
    </row>
    <row r="184" spans="2:7" s="1" customFormat="1" ht="21" customHeight="1" x14ac:dyDescent="0.3">
      <c r="B184" s="40" t="s">
        <v>426</v>
      </c>
      <c r="C184" s="39" t="s">
        <v>427</v>
      </c>
      <c r="D184" s="2"/>
      <c r="E184" s="102" t="str">
        <f>+'OE_C 6.Obj 6.1.Imp'!E17</f>
        <v/>
      </c>
      <c r="G184" s="31" t="str">
        <f>IF(E184="","",'OE_C 6.Obj 6.1.Imp'!C16)</f>
        <v/>
      </c>
    </row>
    <row r="185" spans="2:7" s="1" customFormat="1" ht="5.4" customHeight="1" x14ac:dyDescent="0.3">
      <c r="B185" s="27"/>
      <c r="D185" s="2"/>
      <c r="E185" s="85"/>
    </row>
    <row r="186" spans="2:7" s="1" customFormat="1" ht="21" customHeight="1" x14ac:dyDescent="0.3">
      <c r="B186" s="40" t="s">
        <v>428</v>
      </c>
      <c r="C186" s="39" t="s">
        <v>429</v>
      </c>
      <c r="D186" s="2"/>
      <c r="E186" s="102" t="str">
        <f>+'OE_C 6.Obj 6.1.Imp'!E38</f>
        <v/>
      </c>
      <c r="G186" s="31" t="str">
        <f>IF(E186="","",'OE_C 6.Obj 6.1.Imp'!C37)</f>
        <v/>
      </c>
    </row>
    <row r="187" spans="2:7" s="1" customFormat="1" ht="5.4" customHeight="1" x14ac:dyDescent="0.3">
      <c r="B187" s="27"/>
      <c r="D187" s="2"/>
      <c r="E187" s="85"/>
    </row>
    <row r="188" spans="2:7" s="1" customFormat="1" ht="21" customHeight="1" x14ac:dyDescent="0.3">
      <c r="B188" s="40" t="s">
        <v>430</v>
      </c>
      <c r="C188" s="39" t="s">
        <v>431</v>
      </c>
      <c r="D188" s="2"/>
      <c r="E188" s="102" t="str">
        <f>+'OE_C 6.Obj 6.1.Imp'!E51</f>
        <v/>
      </c>
      <c r="G188" s="31" t="str">
        <f>IF(E188="","",'OE_C 6.Obj 6.1.Imp'!C50)</f>
        <v/>
      </c>
    </row>
    <row r="189" spans="2:7" s="1" customFormat="1" ht="5.4" customHeight="1" x14ac:dyDescent="0.3">
      <c r="B189" s="27"/>
      <c r="D189" s="2"/>
      <c r="E189" s="85"/>
    </row>
    <row r="190" spans="2:7" s="1" customFormat="1" ht="21" customHeight="1" x14ac:dyDescent="0.3">
      <c r="B190" s="40" t="s">
        <v>432</v>
      </c>
      <c r="C190" s="39" t="s">
        <v>433</v>
      </c>
      <c r="D190" s="2"/>
      <c r="E190" s="102" t="str">
        <f>+'OE_C 6.Obj 6.1.Imp'!E65</f>
        <v/>
      </c>
      <c r="G190" s="31" t="str">
        <f>IF(E190="","",'OE_C 6.Obj 6.1.Imp'!C64)</f>
        <v/>
      </c>
    </row>
    <row r="191" spans="2:7" s="1" customFormat="1" ht="5.4" customHeight="1" x14ac:dyDescent="0.3">
      <c r="B191" s="27"/>
      <c r="D191" s="2"/>
      <c r="E191" s="85"/>
    </row>
    <row r="192" spans="2:7" s="1" customFormat="1" ht="21" customHeight="1" x14ac:dyDescent="0.3">
      <c r="B192" s="40" t="s">
        <v>434</v>
      </c>
      <c r="C192" s="39" t="s">
        <v>435</v>
      </c>
      <c r="D192" s="2"/>
      <c r="E192" s="99" t="str">
        <f>+'OE_C 6.Obj 6.1.Imp'!C78</f>
        <v/>
      </c>
      <c r="G192" s="31" t="str">
        <f>IF(E192="","",'OE_C 6.Obj 6.1.Imp'!C77)</f>
        <v/>
      </c>
    </row>
    <row r="193" spans="2:7" s="1" customFormat="1" ht="5.4" customHeight="1" x14ac:dyDescent="0.3">
      <c r="B193" s="27"/>
      <c r="D193" s="2"/>
      <c r="E193" s="85"/>
    </row>
    <row r="194" spans="2:7" s="1" customFormat="1" ht="21" customHeight="1" x14ac:dyDescent="0.3">
      <c r="B194" s="40" t="s">
        <v>436</v>
      </c>
      <c r="C194" s="39" t="s">
        <v>437</v>
      </c>
      <c r="D194" s="2"/>
      <c r="E194" s="99" t="str">
        <f>+'OE_C 6.Obj 6.1.Imp'!C99</f>
        <v/>
      </c>
      <c r="G194" s="31" t="str">
        <f>IF(E194="","",'OE_C 6.Obj 6.1.Imp'!C98)</f>
        <v/>
      </c>
    </row>
    <row r="195" spans="2:7" s="1" customFormat="1" ht="5.4" customHeight="1" x14ac:dyDescent="0.3">
      <c r="B195" s="27"/>
      <c r="D195" s="2"/>
      <c r="E195" s="43"/>
    </row>
    <row r="196" spans="2:7" s="1" customFormat="1" ht="21" customHeight="1" x14ac:dyDescent="0.3">
      <c r="B196" s="26" t="s">
        <v>55</v>
      </c>
      <c r="C196" s="2" t="s">
        <v>56</v>
      </c>
      <c r="D196" s="2"/>
      <c r="E196" s="44" t="s">
        <v>308</v>
      </c>
      <c r="F196" s="44"/>
      <c r="G196" s="44" t="s">
        <v>75</v>
      </c>
    </row>
    <row r="197" spans="2:7" s="1" customFormat="1" ht="21" customHeight="1" x14ac:dyDescent="0.3">
      <c r="B197" s="40" t="s">
        <v>438</v>
      </c>
      <c r="C197" s="82" t="s">
        <v>714</v>
      </c>
      <c r="D197" s="2"/>
      <c r="E197" s="84" t="str">
        <f>IF('OE_C 6.Obj 6.2.Imp'!C13="","",'OE_C 6.Obj 6.2.Imp'!C13)</f>
        <v/>
      </c>
      <c r="G197" s="31" t="s">
        <v>524</v>
      </c>
    </row>
    <row r="198" spans="2:7" s="1" customFormat="1" ht="5.4" customHeight="1" x14ac:dyDescent="0.3">
      <c r="B198" s="27"/>
      <c r="D198" s="2"/>
      <c r="E198" s="85"/>
    </row>
    <row r="199" spans="2:7" s="1" customFormat="1" ht="21" customHeight="1" x14ac:dyDescent="0.3">
      <c r="B199" s="26" t="s">
        <v>57</v>
      </c>
      <c r="C199" s="2" t="s">
        <v>58</v>
      </c>
      <c r="D199" s="2"/>
      <c r="E199" s="44" t="s">
        <v>308</v>
      </c>
      <c r="F199" s="44"/>
      <c r="G199" s="44" t="s">
        <v>75</v>
      </c>
    </row>
    <row r="200" spans="2:7" s="1" customFormat="1" ht="21" customHeight="1" x14ac:dyDescent="0.3">
      <c r="B200" s="40" t="s">
        <v>439</v>
      </c>
      <c r="C200" s="39" t="s">
        <v>440</v>
      </c>
      <c r="D200" s="2"/>
      <c r="E200" s="99" t="str">
        <f>IF('OE_C 6.Obj 6.3.Imp'!C15="","",'OE_C 6.Obj 6.3.Imp'!C15)</f>
        <v/>
      </c>
      <c r="G200" s="31" t="str">
        <f>IF(E200="","",'OE_C 6.Obj 6.3.Imp'!C14)</f>
        <v/>
      </c>
    </row>
    <row r="201" spans="2:7" s="1" customFormat="1" ht="5.4" customHeight="1" x14ac:dyDescent="0.3">
      <c r="B201" s="27"/>
      <c r="D201" s="2"/>
      <c r="E201" s="85"/>
    </row>
    <row r="202" spans="2:7" s="1" customFormat="1" ht="21" customHeight="1" x14ac:dyDescent="0.3">
      <c r="B202" s="40" t="s">
        <v>441</v>
      </c>
      <c r="C202" s="39" t="s">
        <v>442</v>
      </c>
      <c r="D202" s="2"/>
      <c r="E202" s="99" t="str">
        <f>IF('OE_C 6.Obj 6.3.Imp'!C30="","",'OE_C 6.Obj 6.3.Imp'!C30)</f>
        <v/>
      </c>
      <c r="G202" s="31" t="str">
        <f>IF(E202="","",'OE_C 6.Obj 6.3.Imp'!C29)</f>
        <v/>
      </c>
    </row>
    <row r="203" spans="2:7" s="1" customFormat="1" ht="5.4" customHeight="1" x14ac:dyDescent="0.3">
      <c r="B203" s="27"/>
      <c r="D203" s="2"/>
      <c r="E203" s="85"/>
    </row>
    <row r="204" spans="2:7" s="1" customFormat="1" ht="21" customHeight="1" x14ac:dyDescent="0.3">
      <c r="B204" s="26" t="s">
        <v>59</v>
      </c>
      <c r="C204" s="2" t="s">
        <v>60</v>
      </c>
      <c r="D204" s="2"/>
      <c r="E204" s="44" t="s">
        <v>308</v>
      </c>
      <c r="F204" s="44"/>
      <c r="G204" s="44" t="s">
        <v>75</v>
      </c>
    </row>
    <row r="205" spans="2:7" s="1" customFormat="1" ht="21" customHeight="1" x14ac:dyDescent="0.3">
      <c r="B205" s="40" t="s">
        <v>443</v>
      </c>
      <c r="C205" s="39" t="s">
        <v>444</v>
      </c>
      <c r="D205" s="2"/>
      <c r="E205" s="99" t="str">
        <f>IF('OE_C 6.Obj 6.4.Imp'!C14="","",'OE_C 6.Obj 6.4.Imp'!C14)</f>
        <v/>
      </c>
      <c r="G205" s="31" t="str">
        <f>IF(E205="","",'OE_C 6.Obj 6.4.Imp'!C13)</f>
        <v/>
      </c>
    </row>
    <row r="206" spans="2:7" s="1" customFormat="1" ht="5.4" customHeight="1" x14ac:dyDescent="0.3">
      <c r="B206" s="27"/>
      <c r="D206" s="2"/>
      <c r="E206" s="85"/>
    </row>
    <row r="207" spans="2:7" s="1" customFormat="1" ht="21" customHeight="1" x14ac:dyDescent="0.3">
      <c r="B207" s="40" t="s">
        <v>445</v>
      </c>
      <c r="C207" s="39" t="s">
        <v>446</v>
      </c>
      <c r="D207" s="2"/>
      <c r="E207" s="84" t="str">
        <f>IF('OE_C 6.Obj 6.4.Imp'!C27="","",'OE_C 6.Obj 6.4.Imp'!C27)</f>
        <v/>
      </c>
      <c r="G207" s="31" t="s">
        <v>524</v>
      </c>
    </row>
    <row r="208" spans="2:7" s="1" customFormat="1" ht="5.4" customHeight="1" x14ac:dyDescent="0.3">
      <c r="B208" s="27"/>
      <c r="D208" s="2"/>
      <c r="E208" s="85"/>
    </row>
    <row r="209" spans="2:7" s="1" customFormat="1" ht="21" customHeight="1" x14ac:dyDescent="0.3">
      <c r="B209" s="26" t="s">
        <v>61</v>
      </c>
      <c r="C209" s="2" t="s">
        <v>62</v>
      </c>
      <c r="D209" s="2"/>
      <c r="E209" s="44" t="s">
        <v>308</v>
      </c>
      <c r="F209" s="44"/>
      <c r="G209" s="44" t="s">
        <v>75</v>
      </c>
    </row>
    <row r="210" spans="2:7" s="1" customFormat="1" ht="21" customHeight="1" x14ac:dyDescent="0.3">
      <c r="B210" s="40" t="s">
        <v>447</v>
      </c>
      <c r="C210" s="39" t="s">
        <v>448</v>
      </c>
      <c r="D210" s="2"/>
      <c r="E210" s="99" t="str">
        <f>IF('OE_C 6.Obj 6.5.Imp'!C13="","",'OE_C 6.Obj 6.5.Imp'!C13)</f>
        <v/>
      </c>
      <c r="G210" s="31" t="str">
        <f>IF(E210="","",'OE_C 6.Obj 6.5.Imp'!C12)</f>
        <v/>
      </c>
    </row>
    <row r="211" spans="2:7" s="1" customFormat="1" ht="5.4" customHeight="1" x14ac:dyDescent="0.3">
      <c r="B211" s="27"/>
      <c r="D211" s="2"/>
      <c r="E211" s="85"/>
    </row>
    <row r="212" spans="2:7" s="1" customFormat="1" ht="21" customHeight="1" x14ac:dyDescent="0.3">
      <c r="B212" s="40" t="s">
        <v>449</v>
      </c>
      <c r="C212" s="39" t="s">
        <v>450</v>
      </c>
      <c r="D212" s="2"/>
      <c r="E212" s="99" t="str">
        <f>IF('OE_C 6.Obj 6.5.Imp'!C26="","",'OE_C 6.Obj 6.5.Imp'!C26)</f>
        <v/>
      </c>
      <c r="G212" s="31" t="str">
        <f>IF(E212="","",'OE_C 6.Obj 6.5.Imp'!C25)</f>
        <v/>
      </c>
    </row>
    <row r="213" spans="2:7" s="1" customFormat="1" ht="5.4" customHeight="1" x14ac:dyDescent="0.3">
      <c r="B213" s="27"/>
      <c r="D213" s="2"/>
      <c r="E213" s="43"/>
    </row>
    <row r="214" spans="2:7" s="1" customFormat="1" ht="21" customHeight="1" x14ac:dyDescent="0.3">
      <c r="B214" s="26" t="s">
        <v>63</v>
      </c>
      <c r="C214" s="2" t="s">
        <v>64</v>
      </c>
      <c r="D214" s="2"/>
      <c r="E214" s="44"/>
      <c r="F214" s="44"/>
      <c r="G214" s="44"/>
    </row>
    <row r="215" spans="2:7" s="1" customFormat="1" ht="21" customHeight="1" x14ac:dyDescent="0.3">
      <c r="B215" s="26" t="s">
        <v>65</v>
      </c>
      <c r="C215" s="2" t="s">
        <v>66</v>
      </c>
      <c r="D215" s="2"/>
      <c r="E215" s="44" t="s">
        <v>308</v>
      </c>
      <c r="F215" s="44"/>
      <c r="G215" s="44" t="s">
        <v>75</v>
      </c>
    </row>
    <row r="216" spans="2:7" s="1" customFormat="1" ht="21" customHeight="1" x14ac:dyDescent="0.3">
      <c r="B216" s="40" t="s">
        <v>451</v>
      </c>
      <c r="C216" s="39" t="s">
        <v>452</v>
      </c>
      <c r="D216" s="2"/>
      <c r="E216" s="99" t="str">
        <f>+'OE_C 7.Obj 7.1.Imp'!C16</f>
        <v/>
      </c>
      <c r="G216" s="31" t="str">
        <f>IF(E216="","",'OE_C 7.Obj 7.1.Imp'!C15)</f>
        <v/>
      </c>
    </row>
    <row r="217" spans="2:7" s="1" customFormat="1" ht="5.4" customHeight="1" x14ac:dyDescent="0.3">
      <c r="B217" s="27"/>
      <c r="D217" s="2"/>
      <c r="E217" s="85"/>
    </row>
    <row r="218" spans="2:7" s="1" customFormat="1" ht="21" customHeight="1" x14ac:dyDescent="0.3">
      <c r="B218" s="40" t="s">
        <v>453</v>
      </c>
      <c r="C218" s="39" t="s">
        <v>454</v>
      </c>
      <c r="D218" s="2"/>
      <c r="E218" s="99" t="str">
        <f>+'OE_C 7.Obj 7.1.Imp'!C40</f>
        <v/>
      </c>
      <c r="G218" s="31" t="str">
        <f>IF(E218="","",'OE_C 7.Obj 7.1.Imp'!C39)</f>
        <v/>
      </c>
    </row>
    <row r="219" spans="2:7" s="1" customFormat="1" ht="5.4" customHeight="1" x14ac:dyDescent="0.3">
      <c r="B219" s="27"/>
      <c r="D219" s="2"/>
      <c r="E219" s="85"/>
    </row>
    <row r="220" spans="2:7" s="1" customFormat="1" ht="21" customHeight="1" x14ac:dyDescent="0.3">
      <c r="B220" s="40" t="s">
        <v>455</v>
      </c>
      <c r="C220" s="39" t="s">
        <v>456</v>
      </c>
      <c r="D220" s="2"/>
      <c r="E220" s="99" t="str">
        <f>IF('OE_C 7.Obj 7.1.Imp'!C62="","",'OE_C 7.Obj 7.1.Imp'!C62)</f>
        <v/>
      </c>
      <c r="G220" s="31" t="str">
        <f>IF(E220="","",'OE_C 7.Obj 7.1.Imp'!C61)</f>
        <v/>
      </c>
    </row>
    <row r="221" spans="2:7" s="1" customFormat="1" ht="5.4" customHeight="1" x14ac:dyDescent="0.3">
      <c r="B221" s="27"/>
      <c r="D221" s="2"/>
      <c r="E221" s="85"/>
    </row>
    <row r="222" spans="2:7" s="1" customFormat="1" ht="21" customHeight="1" x14ac:dyDescent="0.3">
      <c r="B222" s="40" t="s">
        <v>457</v>
      </c>
      <c r="C222" s="39" t="s">
        <v>458</v>
      </c>
      <c r="D222" s="2"/>
      <c r="E222" s="99" t="str">
        <f>IF('OE_C 7.Obj 7.1.Imp'!C78="","",'OE_C 7.Obj 7.1.Imp'!C78)</f>
        <v/>
      </c>
      <c r="G222" s="31" t="str">
        <f>IF(E222="","",'OE_C 7.Obj 7.1.Imp'!C77)</f>
        <v/>
      </c>
    </row>
    <row r="223" spans="2:7" s="1" customFormat="1" ht="5.4" customHeight="1" x14ac:dyDescent="0.3">
      <c r="B223" s="27"/>
      <c r="D223" s="2"/>
      <c r="E223" s="85"/>
    </row>
    <row r="224" spans="2:7" s="1" customFormat="1" ht="21" customHeight="1" x14ac:dyDescent="0.3">
      <c r="B224" s="40" t="s">
        <v>459</v>
      </c>
      <c r="C224" s="39" t="s">
        <v>460</v>
      </c>
      <c r="D224" s="2"/>
      <c r="E224" s="99" t="str">
        <f>IF('OE_C 7.Obj 7.1.Imp'!C92="","",'OE_C 7.Obj 7.1.Imp'!C92)</f>
        <v/>
      </c>
      <c r="G224" s="31" t="str">
        <f>IF(E224="","",'OE_C 7.Obj 7.1.Imp'!C91)</f>
        <v/>
      </c>
    </row>
    <row r="225" spans="2:7" s="1" customFormat="1" ht="5.4" customHeight="1" x14ac:dyDescent="0.3">
      <c r="B225" s="27"/>
      <c r="D225" s="2"/>
      <c r="E225" s="85"/>
    </row>
    <row r="226" spans="2:7" s="1" customFormat="1" ht="21" customHeight="1" x14ac:dyDescent="0.3">
      <c r="B226" s="40" t="s">
        <v>461</v>
      </c>
      <c r="C226" s="39" t="s">
        <v>462</v>
      </c>
      <c r="D226" s="2"/>
      <c r="E226" s="84" t="str">
        <f>IF('OE_C 7.Obj 7.1.Imp'!C105="","",'OE_C 7.Obj 7.1.Imp'!C105)</f>
        <v/>
      </c>
      <c r="G226" s="31" t="s">
        <v>524</v>
      </c>
    </row>
    <row r="227" spans="2:7" s="1" customFormat="1" ht="5.4" customHeight="1" x14ac:dyDescent="0.3">
      <c r="B227" s="27"/>
      <c r="D227" s="2"/>
      <c r="E227" s="43"/>
    </row>
    <row r="228" spans="2:7" s="1" customFormat="1" ht="21" customHeight="1" x14ac:dyDescent="0.3">
      <c r="B228" s="26" t="s">
        <v>67</v>
      </c>
      <c r="C228" s="2" t="s">
        <v>68</v>
      </c>
      <c r="D228" s="2"/>
      <c r="E228" s="44" t="s">
        <v>308</v>
      </c>
      <c r="F228" s="44"/>
      <c r="G228" s="44" t="s">
        <v>75</v>
      </c>
    </row>
    <row r="229" spans="2:7" s="1" customFormat="1" ht="21" customHeight="1" x14ac:dyDescent="0.3">
      <c r="B229" s="40" t="s">
        <v>463</v>
      </c>
      <c r="C229" s="39" t="s">
        <v>464</v>
      </c>
      <c r="D229" s="2"/>
      <c r="E229" s="99" t="str">
        <f>IF('OE_C 7.Obj 7.2.Imp'!C14="","",'OE_C 7.Obj 7.2.Imp'!C14)</f>
        <v/>
      </c>
      <c r="G229" s="31" t="str">
        <f>IF(E229="","",'OE_C 7.Obj 7.2.Imp'!C13)</f>
        <v/>
      </c>
    </row>
    <row r="230" spans="2:7" s="1" customFormat="1" ht="5.4" customHeight="1" x14ac:dyDescent="0.3">
      <c r="B230" s="27"/>
      <c r="D230" s="2"/>
      <c r="E230" s="85"/>
    </row>
    <row r="231" spans="2:7" s="1" customFormat="1" ht="21" customHeight="1" x14ac:dyDescent="0.3">
      <c r="B231" s="40" t="s">
        <v>465</v>
      </c>
      <c r="C231" s="39" t="s">
        <v>466</v>
      </c>
      <c r="D231" s="2"/>
      <c r="E231" s="99" t="str">
        <f>IF('OE_C 7.Obj 7.2.Imp'!C28="","",'OE_C 7.Obj 7.2.Imp'!C28)</f>
        <v/>
      </c>
      <c r="G231" s="31" t="str">
        <f>IF(E231="","",'OE_C 7.Obj 7.2.Imp'!C27)</f>
        <v/>
      </c>
    </row>
    <row r="232" spans="2:7" s="1" customFormat="1" ht="5.4" customHeight="1" x14ac:dyDescent="0.3">
      <c r="B232" s="27"/>
      <c r="D232" s="2"/>
      <c r="E232" s="43"/>
    </row>
    <row r="233" spans="2:7" s="1" customFormat="1" ht="21" customHeight="1" x14ac:dyDescent="0.3">
      <c r="B233" s="26" t="s">
        <v>69</v>
      </c>
      <c r="C233" s="2" t="s">
        <v>70</v>
      </c>
      <c r="D233" s="2"/>
      <c r="E233" s="44"/>
      <c r="F233" s="44"/>
      <c r="G233" s="44"/>
    </row>
    <row r="234" spans="2:7" s="1" customFormat="1" ht="21" customHeight="1" x14ac:dyDescent="0.3">
      <c r="B234" s="26" t="s">
        <v>71</v>
      </c>
      <c r="C234" s="2" t="s">
        <v>72</v>
      </c>
      <c r="D234" s="2"/>
      <c r="E234" s="44" t="s">
        <v>308</v>
      </c>
      <c r="F234" s="44"/>
      <c r="G234" s="44" t="s">
        <v>75</v>
      </c>
    </row>
    <row r="235" spans="2:7" s="1" customFormat="1" ht="21" customHeight="1" x14ac:dyDescent="0.3">
      <c r="B235" s="40" t="s">
        <v>467</v>
      </c>
      <c r="C235" s="39" t="s">
        <v>468</v>
      </c>
      <c r="D235" s="2"/>
      <c r="E235" s="99" t="str">
        <f>IF('OE_C 8.Obj 8.1.Imp'!C13="","",'OE_C 8.Obj 8.1.Imp'!C13)</f>
        <v/>
      </c>
      <c r="G235" s="31" t="str">
        <f>IF(E235="","",'OE_C 8.Obj 8.1.Imp'!C12)</f>
        <v/>
      </c>
    </row>
    <row r="236" spans="2:7" s="1" customFormat="1" ht="5.4" customHeight="1" x14ac:dyDescent="0.3">
      <c r="B236" s="27"/>
      <c r="D236" s="2"/>
      <c r="E236" s="85"/>
    </row>
    <row r="237" spans="2:7" s="1" customFormat="1" ht="21" customHeight="1" x14ac:dyDescent="0.3">
      <c r="B237" s="40" t="s">
        <v>469</v>
      </c>
      <c r="C237" s="39" t="s">
        <v>470</v>
      </c>
      <c r="D237" s="2"/>
      <c r="E237" s="99" t="str">
        <f>IF('OE_C 8.Obj 8.1.Imp'!C26="","",'OE_C 8.Obj 8.1.Imp'!C26)</f>
        <v/>
      </c>
      <c r="G237" s="31" t="str">
        <f>IF(E237="","",'OE_C 8.Obj 8.1.Imp'!C25)</f>
        <v/>
      </c>
    </row>
    <row r="238" spans="2:7" s="1" customFormat="1" ht="5.4" customHeight="1" x14ac:dyDescent="0.3">
      <c r="B238" s="27"/>
      <c r="D238" s="2"/>
      <c r="E238" s="85"/>
    </row>
    <row r="239" spans="2:7" s="1" customFormat="1" ht="21" customHeight="1" x14ac:dyDescent="0.3">
      <c r="B239" s="40" t="s">
        <v>471</v>
      </c>
      <c r="C239" s="39" t="s">
        <v>472</v>
      </c>
      <c r="D239" s="2"/>
      <c r="E239" s="99" t="str">
        <f>IF('OE_C 8.Obj 8.1.Imp'!C40="","",'OE_C 8.Obj 8.1.Imp'!C40)</f>
        <v/>
      </c>
      <c r="G239" s="31" t="str">
        <f>IF(E239="","",'OE_C 8.Obj 8.1.Imp'!C39)</f>
        <v/>
      </c>
    </row>
    <row r="240" spans="2:7" s="1" customFormat="1" ht="5.4" customHeight="1" x14ac:dyDescent="0.3">
      <c r="B240" s="27"/>
      <c r="D240" s="2"/>
      <c r="E240" s="85"/>
    </row>
    <row r="241" spans="2:7" s="1" customFormat="1" ht="21" customHeight="1" x14ac:dyDescent="0.3">
      <c r="B241" s="40" t="s">
        <v>473</v>
      </c>
      <c r="C241" s="39" t="s">
        <v>474</v>
      </c>
      <c r="D241" s="2"/>
      <c r="E241" s="99" t="str">
        <f>IF('OE_C 8.Obj 8.1.Imp'!C54="","",'OE_C 8.Obj 8.1.Imp'!C54)</f>
        <v/>
      </c>
      <c r="G241" s="31" t="str">
        <f>IF(E241="","",'OE_C 8.Obj 8.1.Imp'!C53)</f>
        <v/>
      </c>
    </row>
    <row r="242" spans="2:7" s="1" customFormat="1" ht="5.4" customHeight="1" x14ac:dyDescent="0.3">
      <c r="B242" s="27"/>
      <c r="D242" s="2"/>
      <c r="E242" s="43"/>
    </row>
    <row r="243" spans="2:7" s="1" customFormat="1" ht="21" customHeight="1" x14ac:dyDescent="0.3">
      <c r="B243" s="26" t="s">
        <v>73</v>
      </c>
      <c r="C243" s="2" t="s">
        <v>74</v>
      </c>
      <c r="D243" s="2"/>
      <c r="E243" s="44" t="s">
        <v>308</v>
      </c>
      <c r="F243" s="44"/>
      <c r="G243" s="44" t="s">
        <v>75</v>
      </c>
    </row>
    <row r="244" spans="2:7" s="1" customFormat="1" ht="21" customHeight="1" x14ac:dyDescent="0.3">
      <c r="B244" s="40" t="s">
        <v>475</v>
      </c>
      <c r="C244" s="39" t="s">
        <v>476</v>
      </c>
      <c r="D244" s="2"/>
      <c r="E244" s="99" t="str">
        <f>IF('OE_C 8.Obj 8.2.Imp'!C13="","",'OE_C 8.Obj 8.2.Imp'!C13)</f>
        <v/>
      </c>
      <c r="G244" s="31" t="str">
        <f>IF(E244="","",'OE_C 8.Obj 8.2.Imp'!C12)</f>
        <v/>
      </c>
    </row>
    <row r="245" spans="2:7" s="1" customFormat="1" ht="5.4" customHeight="1" x14ac:dyDescent="0.3">
      <c r="B245" s="27"/>
      <c r="D245" s="2"/>
      <c r="E245" s="85"/>
    </row>
    <row r="246" spans="2:7" s="1" customFormat="1" ht="21" customHeight="1" x14ac:dyDescent="0.3">
      <c r="B246" s="40" t="s">
        <v>477</v>
      </c>
      <c r="C246" s="39" t="s">
        <v>478</v>
      </c>
      <c r="D246" s="2"/>
      <c r="E246" s="99" t="str">
        <f>IF('OE_C 8.Obj 8.2.Imp'!C26="","",'OE_C 8.Obj 8.2.Imp'!C26)</f>
        <v/>
      </c>
      <c r="G246" s="31" t="str">
        <f>IF(E246="","",'OE_C 8.Obj 8.2.Imp'!C25)</f>
        <v/>
      </c>
    </row>
    <row r="247" spans="2:7" s="1" customFormat="1" ht="5.4" customHeight="1" x14ac:dyDescent="0.3">
      <c r="B247" s="27"/>
      <c r="D247" s="2"/>
      <c r="E247" s="85"/>
    </row>
    <row r="248" spans="2:7" s="1" customFormat="1" ht="21" customHeight="1" x14ac:dyDescent="0.3">
      <c r="B248" s="40" t="s">
        <v>479</v>
      </c>
      <c r="C248" s="39" t="s">
        <v>480</v>
      </c>
      <c r="D248" s="2"/>
      <c r="E248" s="99" t="str">
        <f>IF('OE_C 8.Obj 8.2.Imp'!C39="","",'OE_C 8.Obj 8.2.Imp'!C39)</f>
        <v/>
      </c>
      <c r="G248" s="31" t="str">
        <f>IF(E248="","",'OE_C 8.Obj 8.2.Imp'!C38)</f>
        <v/>
      </c>
    </row>
    <row r="249" spans="2:7" s="1" customFormat="1" ht="5.4" customHeight="1" x14ac:dyDescent="0.3">
      <c r="B249" s="27"/>
      <c r="D249" s="2"/>
      <c r="E249" s="85"/>
    </row>
    <row r="250" spans="2:7" s="1" customFormat="1" ht="21" customHeight="1" x14ac:dyDescent="0.3">
      <c r="B250" s="40" t="s">
        <v>481</v>
      </c>
      <c r="C250" s="39" t="s">
        <v>482</v>
      </c>
      <c r="D250" s="2"/>
      <c r="E250" s="99" t="str">
        <f>IF('OE_C 8.Obj 8.2.Imp'!C54="","",'OE_C 8.Obj 8.2.Imp'!C54)</f>
        <v/>
      </c>
      <c r="G250" s="31" t="str">
        <f>IF(E250="","",'OE_C 8.Obj 8.2.Imp'!C53)</f>
        <v/>
      </c>
    </row>
    <row r="251" spans="2:7" s="1" customFormat="1" ht="5.4" customHeight="1" x14ac:dyDescent="0.3">
      <c r="B251" s="27"/>
      <c r="D251" s="2"/>
      <c r="E251" s="85"/>
    </row>
    <row r="252" spans="2:7" s="1" customFormat="1" ht="21" customHeight="1" x14ac:dyDescent="0.3">
      <c r="B252" s="40" t="s">
        <v>483</v>
      </c>
      <c r="C252" s="39" t="s">
        <v>484</v>
      </c>
      <c r="D252" s="2"/>
      <c r="E252" s="99" t="str">
        <f>IF('OE_C 8.Obj 8.2.Imp'!C69="","",'OE_C 8.Obj 8.2.Imp'!C69)</f>
        <v/>
      </c>
      <c r="G252" s="31" t="str">
        <f>IF(E252="","",'OE_C 8.Obj 8.2.Imp'!C68)</f>
        <v/>
      </c>
    </row>
    <row r="253" spans="2:7" s="1" customFormat="1" ht="5.4" customHeight="1" x14ac:dyDescent="0.3">
      <c r="B253" s="27"/>
      <c r="D253" s="2"/>
      <c r="E253" s="85"/>
    </row>
    <row r="254" spans="2:7" s="1" customFormat="1" ht="21" customHeight="1" x14ac:dyDescent="0.3">
      <c r="B254" s="40" t="s">
        <v>485</v>
      </c>
      <c r="C254" s="39" t="s">
        <v>486</v>
      </c>
      <c r="D254" s="2"/>
      <c r="E254" s="99" t="str">
        <f>IF('OE_C 8.Obj 8.2.Imp'!C82="","",'OE_C 8.Obj 8.2.Imp'!C82)</f>
        <v/>
      </c>
      <c r="G254" s="31" t="str">
        <f>IF(E254="","",'OE_C 8.Obj 8.2.Imp'!C81)</f>
        <v/>
      </c>
    </row>
    <row r="255" spans="2:7" s="1" customFormat="1" ht="5.4" customHeight="1" x14ac:dyDescent="0.3">
      <c r="B255" s="27"/>
      <c r="D255" s="2"/>
      <c r="E255" s="85"/>
    </row>
    <row r="256" spans="2:7" s="1" customFormat="1" ht="21" customHeight="1" x14ac:dyDescent="0.3">
      <c r="B256" s="40" t="s">
        <v>487</v>
      </c>
      <c r="C256" s="39" t="s">
        <v>488</v>
      </c>
      <c r="D256" s="2"/>
      <c r="E256" s="99" t="str">
        <f>IF('OE_C 8.Obj 8.2.Imp'!C95="","",'OE_C 8.Obj 8.2.Imp'!C95)</f>
        <v/>
      </c>
      <c r="G256" s="31" t="str">
        <f>IF(E256="","",'OE_C 8.Obj 8.2.Imp'!C94)</f>
        <v/>
      </c>
    </row>
    <row r="257" spans="2:7" s="1" customFormat="1" ht="5.4" customHeight="1" x14ac:dyDescent="0.3">
      <c r="B257" s="27"/>
      <c r="D257" s="2"/>
      <c r="E257" s="85"/>
    </row>
    <row r="258" spans="2:7" s="1" customFormat="1" ht="21" customHeight="1" x14ac:dyDescent="0.3">
      <c r="B258" s="40" t="s">
        <v>489</v>
      </c>
      <c r="C258" s="39" t="s">
        <v>490</v>
      </c>
      <c r="D258" s="2"/>
      <c r="E258" s="99" t="str">
        <f>+'OE_C 8.Obj 8.2.Imp'!C111</f>
        <v/>
      </c>
      <c r="G258" s="31" t="str">
        <f>IF(E258="","",'OE_C 8.Obj 8.2.Imp'!C110)</f>
        <v/>
      </c>
    </row>
    <row r="259" spans="2:7" s="1" customFormat="1" ht="5.4" customHeight="1" x14ac:dyDescent="0.3">
      <c r="B259" s="27"/>
      <c r="D259" s="2"/>
      <c r="E259" s="85"/>
    </row>
    <row r="260" spans="2:7" s="1" customFormat="1" ht="21" customHeight="1" x14ac:dyDescent="0.3">
      <c r="B260" s="40" t="s">
        <v>491</v>
      </c>
      <c r="C260" s="39" t="s">
        <v>492</v>
      </c>
      <c r="D260" s="2"/>
      <c r="E260" s="99" t="str">
        <f>+'OE_C 8.Obj 8.2.Imp'!C130</f>
        <v/>
      </c>
      <c r="G260" s="31" t="str">
        <f>IF(E260="","",'OE_C 8.Obj 8.2.Imp'!C129)</f>
        <v/>
      </c>
    </row>
    <row r="261" spans="2:7" s="1" customFormat="1" ht="5.4" customHeight="1" x14ac:dyDescent="0.3">
      <c r="B261" s="27"/>
      <c r="D261" s="2"/>
      <c r="E261" s="43"/>
    </row>
    <row r="262" spans="2:7" ht="15" customHeight="1" x14ac:dyDescent="0.3"/>
  </sheetData>
  <sheetProtection algorithmName="SHA-512" hashValue="81uBjyrrTWsBT/mhgiYZc6xhRTSRJkwDOCmPIvx/n6nk1HjqgMT0YFJ4qAYRKYk/6goSrwKN4LTZrnf/hi7V+g==" saltValue="K3G9GuPQGtpaXQ1/5hJa8A==" spinCount="100000" sheet="1" objects="1" scenarios="1"/>
  <conditionalFormatting sqref="G8">
    <cfRule type="containsText" dxfId="137" priority="142" operator="containsText" text="Diminuiu">
      <formula>NOT(ISERROR(SEARCH("Diminuiu",G8)))</formula>
    </cfRule>
    <cfRule type="containsText" dxfId="136" priority="141" operator="containsText" text="Aumentou">
      <formula>NOT(ISERROR(SEARCH("Aumentou",G8)))</formula>
    </cfRule>
  </conditionalFormatting>
  <conditionalFormatting sqref="G10">
    <cfRule type="containsText" dxfId="135" priority="140" operator="containsText" text="Diminuiu">
      <formula>NOT(ISERROR(SEARCH("Diminuiu",G10)))</formula>
    </cfRule>
    <cfRule type="containsText" dxfId="134" priority="139" operator="containsText" text="Aumentou">
      <formula>NOT(ISERROR(SEARCH("Aumentou",G10)))</formula>
    </cfRule>
  </conditionalFormatting>
  <conditionalFormatting sqref="G12">
    <cfRule type="containsText" dxfId="133" priority="138" operator="containsText" text="Diminuiu">
      <formula>NOT(ISERROR(SEARCH("Diminuiu",G12)))</formula>
    </cfRule>
    <cfRule type="containsText" dxfId="132" priority="137" operator="containsText" text="Aumentou">
      <formula>NOT(ISERROR(SEARCH("Aumentou",G12)))</formula>
    </cfRule>
  </conditionalFormatting>
  <conditionalFormatting sqref="G14">
    <cfRule type="containsText" dxfId="131" priority="135" operator="containsText" text="Aumentou">
      <formula>NOT(ISERROR(SEARCH("Aumentou",G14)))</formula>
    </cfRule>
    <cfRule type="containsText" dxfId="130" priority="136" operator="containsText" text="Diminuiu">
      <formula>NOT(ISERROR(SEARCH("Diminuiu",G14)))</formula>
    </cfRule>
  </conditionalFormatting>
  <conditionalFormatting sqref="G16">
    <cfRule type="containsText" dxfId="129" priority="134" operator="containsText" text="Diminuiu">
      <formula>NOT(ISERROR(SEARCH("Diminuiu",G16)))</formula>
    </cfRule>
    <cfRule type="containsText" dxfId="128" priority="133" operator="containsText" text="Aumentou">
      <formula>NOT(ISERROR(SEARCH("Aumentou",G16)))</formula>
    </cfRule>
  </conditionalFormatting>
  <conditionalFormatting sqref="G18">
    <cfRule type="containsText" dxfId="127" priority="132" operator="containsText" text="Diminuiu">
      <formula>NOT(ISERROR(SEARCH("Diminuiu",G18)))</formula>
    </cfRule>
    <cfRule type="containsText" dxfId="126" priority="131" operator="containsText" text="Aumentou">
      <formula>NOT(ISERROR(SEARCH("Aumentou",G18)))</formula>
    </cfRule>
  </conditionalFormatting>
  <conditionalFormatting sqref="G20">
    <cfRule type="containsText" dxfId="125" priority="130" operator="containsText" text="Diminuiu">
      <formula>NOT(ISERROR(SEARCH("Diminuiu",G20)))</formula>
    </cfRule>
    <cfRule type="containsText" dxfId="124" priority="129" operator="containsText" text="Aumentou">
      <formula>NOT(ISERROR(SEARCH("Aumentou",G20)))</formula>
    </cfRule>
  </conditionalFormatting>
  <conditionalFormatting sqref="G22">
    <cfRule type="containsText" dxfId="123" priority="127" operator="containsText" text="Aumentou">
      <formula>NOT(ISERROR(SEARCH("Aumentou",G22)))</formula>
    </cfRule>
    <cfRule type="containsText" dxfId="122" priority="128" operator="containsText" text="Diminuiu">
      <formula>NOT(ISERROR(SEARCH("Diminuiu",G22)))</formula>
    </cfRule>
  </conditionalFormatting>
  <conditionalFormatting sqref="G25">
    <cfRule type="containsText" dxfId="121" priority="125" operator="containsText" text="Aumentou">
      <formula>NOT(ISERROR(SEARCH("Aumentou",G25)))</formula>
    </cfRule>
    <cfRule type="containsText" dxfId="120" priority="126" operator="containsText" text="Diminuiu">
      <formula>NOT(ISERROR(SEARCH("Diminuiu",G25)))</formula>
    </cfRule>
  </conditionalFormatting>
  <conditionalFormatting sqref="G27">
    <cfRule type="containsText" dxfId="119" priority="122" operator="containsText" text="Diminuiu">
      <formula>NOT(ISERROR(SEARCH("Diminuiu",G27)))</formula>
    </cfRule>
    <cfRule type="containsText" dxfId="118" priority="121" operator="containsText" text="Aumentou">
      <formula>NOT(ISERROR(SEARCH("Aumentou",G27)))</formula>
    </cfRule>
  </conditionalFormatting>
  <conditionalFormatting sqref="G29">
    <cfRule type="containsText" dxfId="117" priority="120" operator="containsText" text="Diminuiu">
      <formula>NOT(ISERROR(SEARCH("Diminuiu",G29)))</formula>
    </cfRule>
    <cfRule type="containsText" dxfId="116" priority="119" operator="containsText" text="Aumentou">
      <formula>NOT(ISERROR(SEARCH("Aumentou",G29)))</formula>
    </cfRule>
  </conditionalFormatting>
  <conditionalFormatting sqref="G31">
    <cfRule type="containsText" dxfId="115" priority="118" operator="containsText" text="Diminuiu">
      <formula>NOT(ISERROR(SEARCH("Diminuiu",G31)))</formula>
    </cfRule>
    <cfRule type="containsText" dxfId="114" priority="117" operator="containsText" text="Aumentou">
      <formula>NOT(ISERROR(SEARCH("Aumentou",G31)))</formula>
    </cfRule>
  </conditionalFormatting>
  <conditionalFormatting sqref="G37">
    <cfRule type="containsText" dxfId="113" priority="160" operator="containsText" text="Diminuiu">
      <formula>NOT(ISERROR(SEARCH("Diminuiu",G37)))</formula>
    </cfRule>
    <cfRule type="containsText" dxfId="112" priority="159" operator="containsText" text="Aumentou">
      <formula>NOT(ISERROR(SEARCH("Aumentou",G37)))</formula>
    </cfRule>
  </conditionalFormatting>
  <conditionalFormatting sqref="G39">
    <cfRule type="containsText" dxfId="111" priority="93" operator="containsText" text="Aumentou">
      <formula>NOT(ISERROR(SEARCH("Aumentou",G39)))</formula>
    </cfRule>
    <cfRule type="containsText" dxfId="110" priority="94" operator="containsText" text="Diminuiu">
      <formula>NOT(ISERROR(SEARCH("Diminuiu",G39)))</formula>
    </cfRule>
  </conditionalFormatting>
  <conditionalFormatting sqref="G42">
    <cfRule type="containsText" dxfId="109" priority="116" operator="containsText" text="Diminuiu">
      <formula>NOT(ISERROR(SEARCH("Diminuiu",G42)))</formula>
    </cfRule>
    <cfRule type="containsText" dxfId="108" priority="115" operator="containsText" text="Aumentou">
      <formula>NOT(ISERROR(SEARCH("Aumentou",G42)))</formula>
    </cfRule>
  </conditionalFormatting>
  <conditionalFormatting sqref="G44">
    <cfRule type="containsText" dxfId="107" priority="114" operator="containsText" text="Diminuiu">
      <formula>NOT(ISERROR(SEARCH("Diminuiu",G44)))</formula>
    </cfRule>
    <cfRule type="containsText" dxfId="106" priority="113" operator="containsText" text="Aumentou">
      <formula>NOT(ISERROR(SEARCH("Aumentou",G44)))</formula>
    </cfRule>
  </conditionalFormatting>
  <conditionalFormatting sqref="G46">
    <cfRule type="containsText" dxfId="105" priority="112" operator="containsText" text="Diminuiu">
      <formula>NOT(ISERROR(SEARCH("Diminuiu",G46)))</formula>
    </cfRule>
    <cfRule type="containsText" dxfId="104" priority="111" operator="containsText" text="Aumentou">
      <formula>NOT(ISERROR(SEARCH("Aumentou",G46)))</formula>
    </cfRule>
  </conditionalFormatting>
  <conditionalFormatting sqref="G48">
    <cfRule type="containsText" dxfId="103" priority="110" operator="containsText" text="Diminuiu">
      <formula>NOT(ISERROR(SEARCH("Diminuiu",G48)))</formula>
    </cfRule>
    <cfRule type="containsText" dxfId="102" priority="109" operator="containsText" text="Aumentou">
      <formula>NOT(ISERROR(SEARCH("Aumentou",G48)))</formula>
    </cfRule>
  </conditionalFormatting>
  <conditionalFormatting sqref="G50">
    <cfRule type="containsText" dxfId="101" priority="107" operator="containsText" text="Aumentou">
      <formula>NOT(ISERROR(SEARCH("Aumentou",G50)))</formula>
    </cfRule>
    <cfRule type="containsText" dxfId="100" priority="108" operator="containsText" text="Diminuiu">
      <formula>NOT(ISERROR(SEARCH("Diminuiu",G50)))</formula>
    </cfRule>
  </conditionalFormatting>
  <conditionalFormatting sqref="G53">
    <cfRule type="containsText" dxfId="99" priority="3" operator="containsText" text="Aumentou">
      <formula>NOT(ISERROR(SEARCH("Aumentou",G53)))</formula>
    </cfRule>
    <cfRule type="containsText" dxfId="98" priority="4" operator="containsText" text="Diminuiu">
      <formula>NOT(ISERROR(SEARCH("Diminuiu",G53)))</formula>
    </cfRule>
  </conditionalFormatting>
  <conditionalFormatting sqref="G56">
    <cfRule type="containsText" dxfId="97" priority="106" operator="containsText" text="Diminuiu">
      <formula>NOT(ISERROR(SEARCH("Diminuiu",G56)))</formula>
    </cfRule>
    <cfRule type="containsText" dxfId="96" priority="105" operator="containsText" text="Aumentou">
      <formula>NOT(ISERROR(SEARCH("Aumentou",G56)))</formula>
    </cfRule>
  </conditionalFormatting>
  <conditionalFormatting sqref="G58">
    <cfRule type="containsText" dxfId="95" priority="104" operator="containsText" text="Diminuiu">
      <formula>NOT(ISERROR(SEARCH("Diminuiu",G58)))</formula>
    </cfRule>
    <cfRule type="containsText" dxfId="94" priority="103" operator="containsText" text="Aumentou">
      <formula>NOT(ISERROR(SEARCH("Aumentou",G58)))</formula>
    </cfRule>
  </conditionalFormatting>
  <conditionalFormatting sqref="G60">
    <cfRule type="containsText" dxfId="93" priority="102" operator="containsText" text="Diminuiu">
      <formula>NOT(ISERROR(SEARCH("Diminuiu",G60)))</formula>
    </cfRule>
    <cfRule type="containsText" dxfId="92" priority="101" operator="containsText" text="Aumentou">
      <formula>NOT(ISERROR(SEARCH("Aumentou",G60)))</formula>
    </cfRule>
  </conditionalFormatting>
  <conditionalFormatting sqref="G62">
    <cfRule type="containsText" dxfId="91" priority="100" operator="containsText" text="Diminuiu">
      <formula>NOT(ISERROR(SEARCH("Diminuiu",G62)))</formula>
    </cfRule>
    <cfRule type="containsText" dxfId="90" priority="99" operator="containsText" text="Aumentou">
      <formula>NOT(ISERROR(SEARCH("Aumentou",G62)))</formula>
    </cfRule>
  </conditionalFormatting>
  <conditionalFormatting sqref="G64">
    <cfRule type="containsText" dxfId="89" priority="1" operator="containsText" text="Aumentou">
      <formula>NOT(ISERROR(SEARCH("Aumentou",G64)))</formula>
    </cfRule>
    <cfRule type="containsText" dxfId="88" priority="2" operator="containsText" text="Diminuiu">
      <formula>NOT(ISERROR(SEARCH("Diminuiu",G64)))</formula>
    </cfRule>
  </conditionalFormatting>
  <conditionalFormatting sqref="G66">
    <cfRule type="containsText" dxfId="87" priority="96" operator="containsText" text="Diminuiu">
      <formula>NOT(ISERROR(SEARCH("Diminuiu",G66)))</formula>
    </cfRule>
    <cfRule type="containsText" dxfId="86" priority="95" operator="containsText" text="Aumentou">
      <formula>NOT(ISERROR(SEARCH("Aumentou",G66)))</formula>
    </cfRule>
  </conditionalFormatting>
  <conditionalFormatting sqref="G70 G72 G74 G76 G78">
    <cfRule type="containsText" dxfId="85" priority="92" operator="containsText" text="Diminuiu">
      <formula>NOT(ISERROR(SEARCH("Diminuiu",G70)))</formula>
    </cfRule>
    <cfRule type="containsText" dxfId="84" priority="91" operator="containsText" text="Aumentou">
      <formula>NOT(ISERROR(SEARCH("Aumentou",G70)))</formula>
    </cfRule>
  </conditionalFormatting>
  <conditionalFormatting sqref="G80">
    <cfRule type="containsText" dxfId="83" priority="90" operator="containsText" text="Diminuiu">
      <formula>NOT(ISERROR(SEARCH("Diminuiu",G80)))</formula>
    </cfRule>
    <cfRule type="containsText" dxfId="82" priority="89" operator="containsText" text="Aumentou">
      <formula>NOT(ISERROR(SEARCH("Aumentou",G80)))</formula>
    </cfRule>
  </conditionalFormatting>
  <conditionalFormatting sqref="G83">
    <cfRule type="containsText" dxfId="81" priority="88" operator="containsText" text="Diminuiu">
      <formula>NOT(ISERROR(SEARCH("Diminuiu",G83)))</formula>
    </cfRule>
    <cfRule type="containsText" dxfId="80" priority="87" operator="containsText" text="Aumentou">
      <formula>NOT(ISERROR(SEARCH("Aumentou",G83)))</formula>
    </cfRule>
  </conditionalFormatting>
  <conditionalFormatting sqref="G86">
    <cfRule type="containsText" dxfId="79" priority="86" operator="containsText" text="Diminuiu">
      <formula>NOT(ISERROR(SEARCH("Diminuiu",G86)))</formula>
    </cfRule>
    <cfRule type="containsText" dxfId="78" priority="85" operator="containsText" text="Aumentou">
      <formula>NOT(ISERROR(SEARCH("Aumentou",G86)))</formula>
    </cfRule>
  </conditionalFormatting>
  <conditionalFormatting sqref="G88">
    <cfRule type="containsText" dxfId="77" priority="84" operator="containsText" text="Diminuiu">
      <formula>NOT(ISERROR(SEARCH("Diminuiu",G88)))</formula>
    </cfRule>
    <cfRule type="containsText" dxfId="76" priority="83" operator="containsText" text="Aumentou">
      <formula>NOT(ISERROR(SEARCH("Aumentou",G88)))</formula>
    </cfRule>
  </conditionalFormatting>
  <conditionalFormatting sqref="G90">
    <cfRule type="containsText" dxfId="75" priority="82" operator="containsText" text="Diminuiu">
      <formula>NOT(ISERROR(SEARCH("Diminuiu",G90)))</formula>
    </cfRule>
    <cfRule type="containsText" dxfId="74" priority="81" operator="containsText" text="Aumentou">
      <formula>NOT(ISERROR(SEARCH("Aumentou",G90)))</formula>
    </cfRule>
  </conditionalFormatting>
  <conditionalFormatting sqref="G92">
    <cfRule type="containsText" dxfId="73" priority="80" operator="containsText" text="Diminuiu">
      <formula>NOT(ISERROR(SEARCH("Diminuiu",G92)))</formula>
    </cfRule>
    <cfRule type="containsText" dxfId="72" priority="79" operator="containsText" text="Aumentou">
      <formula>NOT(ISERROR(SEARCH("Aumentou",G92)))</formula>
    </cfRule>
  </conditionalFormatting>
  <conditionalFormatting sqref="G94">
    <cfRule type="containsText" dxfId="71" priority="75" operator="containsText" text="Aumentou">
      <formula>NOT(ISERROR(SEARCH("Aumentou",G94)))</formula>
    </cfRule>
    <cfRule type="containsText" dxfId="70" priority="76" operator="containsText" text="Diminuiu">
      <formula>NOT(ISERROR(SEARCH("Diminuiu",G94)))</formula>
    </cfRule>
  </conditionalFormatting>
  <conditionalFormatting sqref="G96">
    <cfRule type="containsText" dxfId="69" priority="74" operator="containsText" text="Diminuiu">
      <formula>NOT(ISERROR(SEARCH("Diminuiu",G96)))</formula>
    </cfRule>
    <cfRule type="containsText" dxfId="68" priority="73" operator="containsText" text="Aumentou">
      <formula>NOT(ISERROR(SEARCH("Aumentou",G96)))</formula>
    </cfRule>
  </conditionalFormatting>
  <conditionalFormatting sqref="G98">
    <cfRule type="containsText" dxfId="67" priority="72" operator="containsText" text="Diminuiu">
      <formula>NOT(ISERROR(SEARCH("Diminuiu",G98)))</formula>
    </cfRule>
    <cfRule type="containsText" dxfId="66" priority="71" operator="containsText" text="Aumentou">
      <formula>NOT(ISERROR(SEARCH("Aumentou",G98)))</formula>
    </cfRule>
  </conditionalFormatting>
  <conditionalFormatting sqref="G100">
    <cfRule type="containsText" dxfId="65" priority="69" operator="containsText" text="Aumentou">
      <formula>NOT(ISERROR(SEARCH("Aumentou",G100)))</formula>
    </cfRule>
    <cfRule type="containsText" dxfId="64" priority="70" operator="containsText" text="Diminuiu">
      <formula>NOT(ISERROR(SEARCH("Diminuiu",G100)))</formula>
    </cfRule>
  </conditionalFormatting>
  <conditionalFormatting sqref="G102">
    <cfRule type="containsText" dxfId="63" priority="68" operator="containsText" text="Diminuiu">
      <formula>NOT(ISERROR(SEARCH("Diminuiu",G102)))</formula>
    </cfRule>
    <cfRule type="containsText" dxfId="62" priority="67" operator="containsText" text="Aumentou">
      <formula>NOT(ISERROR(SEARCH("Aumentou",G102)))</formula>
    </cfRule>
  </conditionalFormatting>
  <conditionalFormatting sqref="G104">
    <cfRule type="containsText" dxfId="61" priority="66" operator="containsText" text="Diminuiu">
      <formula>NOT(ISERROR(SEARCH("Diminuiu",G104)))</formula>
    </cfRule>
    <cfRule type="containsText" dxfId="60" priority="65" operator="containsText" text="Aumentou">
      <formula>NOT(ISERROR(SEARCH("Aumentou",G104)))</formula>
    </cfRule>
  </conditionalFormatting>
  <conditionalFormatting sqref="G106">
    <cfRule type="containsText" dxfId="59" priority="63" operator="containsText" text="Aumentou">
      <formula>NOT(ISERROR(SEARCH("Aumentou",G106)))</formula>
    </cfRule>
    <cfRule type="containsText" dxfId="58" priority="64" operator="containsText" text="Diminuiu">
      <formula>NOT(ISERROR(SEARCH("Diminuiu",G106)))</formula>
    </cfRule>
  </conditionalFormatting>
  <conditionalFormatting sqref="G108">
    <cfRule type="containsText" dxfId="57" priority="62" operator="containsText" text="Diminuiu">
      <formula>NOT(ISERROR(SEARCH("Diminuiu",G108)))</formula>
    </cfRule>
    <cfRule type="containsText" dxfId="56" priority="61" operator="containsText" text="Aumentou">
      <formula>NOT(ISERROR(SEARCH("Aumentou",G108)))</formula>
    </cfRule>
  </conditionalFormatting>
  <conditionalFormatting sqref="G110">
    <cfRule type="containsText" dxfId="55" priority="60" operator="containsText" text="Diminuiu">
      <formula>NOT(ISERROR(SEARCH("Diminuiu",G110)))</formula>
    </cfRule>
    <cfRule type="containsText" dxfId="54" priority="59" operator="containsText" text="Aumentou">
      <formula>NOT(ISERROR(SEARCH("Aumentou",G110)))</formula>
    </cfRule>
  </conditionalFormatting>
  <conditionalFormatting sqref="G113">
    <cfRule type="containsText" dxfId="53" priority="58" operator="containsText" text="Diminuiu">
      <formula>NOT(ISERROR(SEARCH("Diminuiu",G113)))</formula>
    </cfRule>
    <cfRule type="containsText" dxfId="52" priority="57" operator="containsText" text="Aumentou">
      <formula>NOT(ISERROR(SEARCH("Aumentou",G113)))</formula>
    </cfRule>
  </conditionalFormatting>
  <conditionalFormatting sqref="G115">
    <cfRule type="containsText" dxfId="51" priority="56" operator="containsText" text="Diminuiu">
      <formula>NOT(ISERROR(SEARCH("Diminuiu",G115)))</formula>
    </cfRule>
    <cfRule type="containsText" dxfId="50" priority="55" operator="containsText" text="Aumentou">
      <formula>NOT(ISERROR(SEARCH("Aumentou",G115)))</formula>
    </cfRule>
  </conditionalFormatting>
  <conditionalFormatting sqref="G117">
    <cfRule type="containsText" dxfId="49" priority="54" operator="containsText" text="Diminuiu">
      <formula>NOT(ISERROR(SEARCH("Diminuiu",G117)))</formula>
    </cfRule>
    <cfRule type="containsText" dxfId="48" priority="53" operator="containsText" text="Aumentou">
      <formula>NOT(ISERROR(SEARCH("Aumentou",G117)))</formula>
    </cfRule>
  </conditionalFormatting>
  <conditionalFormatting sqref="G119">
    <cfRule type="containsText" dxfId="47" priority="52" operator="containsText" text="Diminuiu">
      <formula>NOT(ISERROR(SEARCH("Diminuiu",G119)))</formula>
    </cfRule>
    <cfRule type="containsText" dxfId="46" priority="51" operator="containsText" text="Aumentou">
      <formula>NOT(ISERROR(SEARCH("Aumentou",G119)))</formula>
    </cfRule>
  </conditionalFormatting>
  <conditionalFormatting sqref="G121">
    <cfRule type="containsText" dxfId="45" priority="50" operator="containsText" text="Diminuiu">
      <formula>NOT(ISERROR(SEARCH("Diminuiu",G121)))</formula>
    </cfRule>
    <cfRule type="containsText" dxfId="44" priority="49" operator="containsText" text="Aumentou">
      <formula>NOT(ISERROR(SEARCH("Aumentou",G121)))</formula>
    </cfRule>
  </conditionalFormatting>
  <conditionalFormatting sqref="G124">
    <cfRule type="containsText" dxfId="43" priority="47" operator="containsText" text="Aumentou">
      <formula>NOT(ISERROR(SEARCH("Aumentou",G124)))</formula>
    </cfRule>
    <cfRule type="containsText" dxfId="42" priority="48" operator="containsText" text="Diminuiu">
      <formula>NOT(ISERROR(SEARCH("Diminuiu",G124)))</formula>
    </cfRule>
  </conditionalFormatting>
  <conditionalFormatting sqref="G126">
    <cfRule type="containsText" dxfId="41" priority="45" operator="containsText" text="Aumentou">
      <formula>NOT(ISERROR(SEARCH("Aumentou",G126)))</formula>
    </cfRule>
    <cfRule type="containsText" dxfId="40" priority="46" operator="containsText" text="Diminuiu">
      <formula>NOT(ISERROR(SEARCH("Diminuiu",G126)))</formula>
    </cfRule>
  </conditionalFormatting>
  <conditionalFormatting sqref="G130">
    <cfRule type="containsText" dxfId="39" priority="44" operator="containsText" text="Diminuiu">
      <formula>NOT(ISERROR(SEARCH("Diminuiu",G130)))</formula>
    </cfRule>
    <cfRule type="containsText" dxfId="38" priority="43" operator="containsText" text="Aumentou">
      <formula>NOT(ISERROR(SEARCH("Aumentou",G130)))</formula>
    </cfRule>
  </conditionalFormatting>
  <conditionalFormatting sqref="G132">
    <cfRule type="containsText" dxfId="37" priority="42" operator="containsText" text="Diminuiu">
      <formula>NOT(ISERROR(SEARCH("Diminuiu",G132)))</formula>
    </cfRule>
    <cfRule type="containsText" dxfId="36" priority="41" operator="containsText" text="Aumentou">
      <formula>NOT(ISERROR(SEARCH("Aumentou",G132)))</formula>
    </cfRule>
  </conditionalFormatting>
  <conditionalFormatting sqref="G134">
    <cfRule type="containsText" dxfId="35" priority="40" operator="containsText" text="Diminuiu">
      <formula>NOT(ISERROR(SEARCH("Diminuiu",G134)))</formula>
    </cfRule>
    <cfRule type="containsText" dxfId="34" priority="39" operator="containsText" text="Aumentou">
      <formula>NOT(ISERROR(SEARCH("Aumentou",G134)))</formula>
    </cfRule>
  </conditionalFormatting>
  <conditionalFormatting sqref="G136">
    <cfRule type="containsText" dxfId="33" priority="38" operator="containsText" text="Diminuiu">
      <formula>NOT(ISERROR(SEARCH("Diminuiu",G136)))</formula>
    </cfRule>
    <cfRule type="containsText" dxfId="32" priority="37" operator="containsText" text="Aumentou">
      <formula>NOT(ISERROR(SEARCH("Aumentou",G136)))</formula>
    </cfRule>
  </conditionalFormatting>
  <conditionalFormatting sqref="G139">
    <cfRule type="containsText" dxfId="31" priority="36" operator="containsText" text="Diminuiu">
      <formula>NOT(ISERROR(SEARCH("Diminuiu",G139)))</formula>
    </cfRule>
    <cfRule type="containsText" dxfId="30" priority="35" operator="containsText" text="Aumentou">
      <formula>NOT(ISERROR(SEARCH("Aumentou",G139)))</formula>
    </cfRule>
  </conditionalFormatting>
  <conditionalFormatting sqref="G141">
    <cfRule type="containsText" dxfId="29" priority="34" operator="containsText" text="Diminuiu">
      <formula>NOT(ISERROR(SEARCH("Diminuiu",G141)))</formula>
    </cfRule>
    <cfRule type="containsText" dxfId="28" priority="33" operator="containsText" text="Aumentou">
      <formula>NOT(ISERROR(SEARCH("Aumentou",G141)))</formula>
    </cfRule>
  </conditionalFormatting>
  <conditionalFormatting sqref="G143">
    <cfRule type="containsText" dxfId="27" priority="32" operator="containsText" text="Diminuiu">
      <formula>NOT(ISERROR(SEARCH("Diminuiu",G143)))</formula>
    </cfRule>
    <cfRule type="containsText" dxfId="26" priority="31" operator="containsText" text="Aumentou">
      <formula>NOT(ISERROR(SEARCH("Aumentou",G143)))</formula>
    </cfRule>
  </conditionalFormatting>
  <conditionalFormatting sqref="G145">
    <cfRule type="containsText" dxfId="25" priority="30" operator="containsText" text="Diminuiu">
      <formula>NOT(ISERROR(SEARCH("Diminuiu",G145)))</formula>
    </cfRule>
    <cfRule type="containsText" dxfId="24" priority="29" operator="containsText" text="Aumentou">
      <formula>NOT(ISERROR(SEARCH("Aumentou",G145)))</formula>
    </cfRule>
  </conditionalFormatting>
  <conditionalFormatting sqref="G148 G150 G152 G154">
    <cfRule type="containsText" dxfId="23" priority="28" operator="containsText" text="Diminuiu">
      <formula>NOT(ISERROR(SEARCH("Diminuiu",G148)))</formula>
    </cfRule>
    <cfRule type="containsText" dxfId="22" priority="27" operator="containsText" text="Aumentou">
      <formula>NOT(ISERROR(SEARCH("Aumentou",G148)))</formula>
    </cfRule>
  </conditionalFormatting>
  <conditionalFormatting sqref="G156 G158 G160 G162 G164 G166">
    <cfRule type="containsText" dxfId="21" priority="26" operator="containsText" text="Diminuiu">
      <formula>NOT(ISERROR(SEARCH("Diminuiu",G156)))</formula>
    </cfRule>
    <cfRule type="containsText" dxfId="20" priority="25" operator="containsText" text="Aumentou">
      <formula>NOT(ISERROR(SEARCH("Aumentou",G156)))</formula>
    </cfRule>
  </conditionalFormatting>
  <conditionalFormatting sqref="G170 G172 G174 G176 G178">
    <cfRule type="containsText" dxfId="19" priority="24" operator="containsText" text="Diminuiu">
      <formula>NOT(ISERROR(SEARCH("Diminuiu",G170)))</formula>
    </cfRule>
    <cfRule type="containsText" dxfId="18" priority="23" operator="containsText" text="Aumentou">
      <formula>NOT(ISERROR(SEARCH("Aumentou",G170)))</formula>
    </cfRule>
  </conditionalFormatting>
  <conditionalFormatting sqref="G184 G186 G188 G190 G192 G194">
    <cfRule type="containsText" dxfId="17" priority="22" operator="containsText" text="Diminuiu">
      <formula>NOT(ISERROR(SEARCH("Diminuiu",G184)))</formula>
    </cfRule>
    <cfRule type="containsText" dxfId="16" priority="21" operator="containsText" text="Aumentou">
      <formula>NOT(ISERROR(SEARCH("Aumentou",G184)))</formula>
    </cfRule>
  </conditionalFormatting>
  <conditionalFormatting sqref="G197">
    <cfRule type="containsText" dxfId="15" priority="20" operator="containsText" text="Diminuiu">
      <formula>NOT(ISERROR(SEARCH("Diminuiu",G197)))</formula>
    </cfRule>
    <cfRule type="containsText" dxfId="14" priority="19" operator="containsText" text="Aumentou">
      <formula>NOT(ISERROR(SEARCH("Aumentou",G197)))</formula>
    </cfRule>
  </conditionalFormatting>
  <conditionalFormatting sqref="G200 G202">
    <cfRule type="containsText" dxfId="13" priority="18" operator="containsText" text="Diminuiu">
      <formula>NOT(ISERROR(SEARCH("Diminuiu",G200)))</formula>
    </cfRule>
    <cfRule type="containsText" dxfId="12" priority="17" operator="containsText" text="Aumentou">
      <formula>NOT(ISERROR(SEARCH("Aumentou",G200)))</formula>
    </cfRule>
  </conditionalFormatting>
  <conditionalFormatting sqref="G205 G207">
    <cfRule type="containsText" dxfId="11" priority="16" operator="containsText" text="Diminuiu">
      <formula>NOT(ISERROR(SEARCH("Diminuiu",G205)))</formula>
    </cfRule>
    <cfRule type="containsText" dxfId="10" priority="15" operator="containsText" text="Aumentou">
      <formula>NOT(ISERROR(SEARCH("Aumentou",G205)))</formula>
    </cfRule>
  </conditionalFormatting>
  <conditionalFormatting sqref="G210 G212">
    <cfRule type="containsText" dxfId="9" priority="14" operator="containsText" text="Diminuiu">
      <formula>NOT(ISERROR(SEARCH("Diminuiu",G210)))</formula>
    </cfRule>
    <cfRule type="containsText" dxfId="8" priority="13" operator="containsText" text="Aumentou">
      <formula>NOT(ISERROR(SEARCH("Aumentou",G210)))</formula>
    </cfRule>
  </conditionalFormatting>
  <conditionalFormatting sqref="G216 G218 G220 G222 G224 G226">
    <cfRule type="containsText" dxfId="7" priority="12" operator="containsText" text="Diminuiu">
      <formula>NOT(ISERROR(SEARCH("Diminuiu",G216)))</formula>
    </cfRule>
    <cfRule type="containsText" dxfId="6" priority="11" operator="containsText" text="Aumentou">
      <formula>NOT(ISERROR(SEARCH("Aumentou",G216)))</formula>
    </cfRule>
  </conditionalFormatting>
  <conditionalFormatting sqref="G229 G231">
    <cfRule type="containsText" dxfId="5" priority="10" operator="containsText" text="Diminuiu">
      <formula>NOT(ISERROR(SEARCH("Diminuiu",G229)))</formula>
    </cfRule>
    <cfRule type="containsText" dxfId="4" priority="9" operator="containsText" text="Aumentou">
      <formula>NOT(ISERROR(SEARCH("Aumentou",G229)))</formula>
    </cfRule>
  </conditionalFormatting>
  <conditionalFormatting sqref="G235 G237 G239 G241">
    <cfRule type="containsText" dxfId="3" priority="8" operator="containsText" text="Diminuiu">
      <formula>NOT(ISERROR(SEARCH("Diminuiu",G235)))</formula>
    </cfRule>
    <cfRule type="containsText" dxfId="2" priority="7" operator="containsText" text="Aumentou">
      <formula>NOT(ISERROR(SEARCH("Aumentou",G235)))</formula>
    </cfRule>
  </conditionalFormatting>
  <conditionalFormatting sqref="G244 G246 G248 G250 G252 G254 G256 G258 G260">
    <cfRule type="containsText" dxfId="1" priority="6" operator="containsText" text="Diminuiu">
      <formula>NOT(ISERROR(SEARCH("Diminuiu",G244)))</formula>
    </cfRule>
    <cfRule type="containsText" dxfId="0" priority="5" operator="containsText" text="Aumentou">
      <formula>NOT(ISERROR(SEARCH("Aumentou",G244)))</formula>
    </cfRule>
  </conditionalFormatting>
  <hyperlinks>
    <hyperlink ref="E1" location="'OE_C 8.Obj 8.2.Imp'!A1" display="Anterior" xr:uid="{C675438C-9E69-4C61-A9DD-232B6A0351B3}"/>
    <hyperlink ref="C1" location="Índice!A1" display="Voltar ao Índice" xr:uid="{B546D8E6-6264-40C3-B907-59F8B2C181C8}"/>
  </hyperlinks>
  <printOptions horizontalCentered="1"/>
  <pageMargins left="0.19685039370078741" right="0.18" top="0.55118110236220474" bottom="0.35433070866141736" header="0.19685039370078741" footer="0.19685039370078741"/>
  <pageSetup paperSize="9" scale="85" orientation="landscape" horizontalDpi="360" verticalDpi="360" r:id="rId1"/>
  <headerFooter>
    <oddHeader>&amp;C&amp;G&amp;R&amp;D</oddHeader>
    <oddFooter>&amp;R&amp;P</oddFooter>
  </headerFooter>
  <rowBreaks count="8" manualBreakCount="8">
    <brk id="33" min="1" max="6" man="1"/>
    <brk id="67" min="1" max="6" man="1"/>
    <brk id="110" min="1" max="6" man="1"/>
    <brk id="127" min="1" max="6" man="1"/>
    <brk id="166" min="1" max="6" man="1"/>
    <brk id="180" min="1" max="6" man="1"/>
    <brk id="213" min="1" max="6" man="1"/>
    <brk id="231" min="1" max="6" man="1"/>
  </rowBreaks>
  <colBreaks count="1" manualBreakCount="1">
    <brk id="1" min="4" max="164"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70678-AA6D-4335-957C-1FAC34A76505}">
  <dimension ref="A1:Y19"/>
  <sheetViews>
    <sheetView showGridLines="0" showRowColHeaders="0" zoomScaleNormal="100" workbookViewId="0">
      <selection activeCell="K12" sqref="K12"/>
    </sheetView>
  </sheetViews>
  <sheetFormatPr defaultColWidth="0" defaultRowHeight="14.4" zeroHeight="1" x14ac:dyDescent="0.3"/>
  <cols>
    <col min="1" max="3" width="8.88671875" customWidth="1"/>
    <col min="4" max="4" width="9.6640625" customWidth="1"/>
    <col min="5" max="5" width="3.109375" customWidth="1"/>
    <col min="6" max="10" width="8.88671875" customWidth="1"/>
    <col min="11" max="11" width="10.44140625" customWidth="1"/>
    <col min="12" max="12" width="4.5546875" customWidth="1"/>
    <col min="13" max="13" width="10" customWidth="1"/>
    <col min="14" max="19" width="8.88671875" customWidth="1"/>
    <col min="20" max="20" width="3.33203125" customWidth="1"/>
    <col min="21" max="21" width="9.33203125" customWidth="1"/>
    <col min="22" max="22" width="9.6640625" customWidth="1"/>
    <col min="23" max="25" width="8.88671875" customWidth="1"/>
    <col min="26" max="16384" width="8.88671875" hidden="1"/>
  </cols>
  <sheetData>
    <row r="1" spans="5:20" s="6" customFormat="1" ht="20.399999999999999" customHeight="1" x14ac:dyDescent="0.3"/>
    <row r="2" spans="5:20" s="6" customFormat="1" ht="20.399999999999999" customHeight="1" x14ac:dyDescent="0.3"/>
    <row r="3" spans="5:20" x14ac:dyDescent="0.3"/>
    <row r="4" spans="5:20" ht="25.8" x14ac:dyDescent="0.3">
      <c r="L4" s="54" t="s">
        <v>497</v>
      </c>
    </row>
    <row r="5" spans="5:20" x14ac:dyDescent="0.3"/>
    <row r="6" spans="5:20" ht="15" thickBot="1" x14ac:dyDescent="0.35"/>
    <row r="7" spans="5:20" ht="15" thickTop="1" x14ac:dyDescent="0.3">
      <c r="E7" s="57"/>
      <c r="F7" s="58"/>
      <c r="G7" s="58"/>
      <c r="H7" s="58"/>
      <c r="I7" s="58"/>
      <c r="J7" s="58"/>
      <c r="K7" s="58"/>
      <c r="L7" s="58"/>
      <c r="M7" s="58"/>
      <c r="N7" s="58"/>
      <c r="O7" s="58"/>
      <c r="P7" s="58"/>
      <c r="Q7" s="58"/>
      <c r="R7" s="58"/>
      <c r="S7" s="58"/>
      <c r="T7" s="59"/>
    </row>
    <row r="8" spans="5:20" ht="83.4" customHeight="1" x14ac:dyDescent="0.3">
      <c r="E8" s="60"/>
      <c r="F8" s="107" t="s">
        <v>720</v>
      </c>
      <c r="G8" s="107"/>
      <c r="H8" s="107"/>
      <c r="I8" s="107"/>
      <c r="J8" s="107"/>
      <c r="K8" s="107"/>
      <c r="L8" s="107"/>
      <c r="M8" s="107"/>
      <c r="N8" s="107"/>
      <c r="O8" s="107"/>
      <c r="P8" s="107"/>
      <c r="Q8" s="107"/>
      <c r="R8" s="107"/>
      <c r="S8" s="107"/>
      <c r="T8" s="61"/>
    </row>
    <row r="9" spans="5:20" ht="94.2" customHeight="1" x14ac:dyDescent="0.35">
      <c r="E9" s="60"/>
      <c r="F9" s="108" t="s">
        <v>496</v>
      </c>
      <c r="G9" s="108"/>
      <c r="H9" s="108"/>
      <c r="I9" s="108"/>
      <c r="J9" s="108"/>
      <c r="K9" s="108"/>
      <c r="L9" s="108"/>
      <c r="M9" s="108"/>
      <c r="N9" s="108"/>
      <c r="O9" s="108"/>
      <c r="P9" s="108"/>
      <c r="Q9" s="108"/>
      <c r="R9" s="108"/>
      <c r="S9" s="108"/>
      <c r="T9" s="61"/>
    </row>
    <row r="10" spans="5:20" ht="15" thickBot="1" x14ac:dyDescent="0.35">
      <c r="E10" s="62"/>
      <c r="F10" s="63"/>
      <c r="G10" s="63"/>
      <c r="H10" s="63"/>
      <c r="I10" s="63"/>
      <c r="J10" s="63"/>
      <c r="K10" s="63"/>
      <c r="L10" s="63"/>
      <c r="M10" s="63"/>
      <c r="N10" s="63"/>
      <c r="O10" s="63"/>
      <c r="P10" s="63"/>
      <c r="Q10" s="63"/>
      <c r="R10" s="63"/>
      <c r="S10" s="63"/>
      <c r="T10" s="64"/>
    </row>
    <row r="11" spans="5:20" ht="15" thickTop="1" x14ac:dyDescent="0.3"/>
    <row r="12" spans="5:20" ht="20.399999999999999" customHeight="1" x14ac:dyDescent="0.3">
      <c r="J12" s="22"/>
      <c r="K12" s="78" t="s">
        <v>515</v>
      </c>
      <c r="L12" s="22"/>
      <c r="M12" s="78" t="s">
        <v>514</v>
      </c>
    </row>
    <row r="13" spans="5:20" x14ac:dyDescent="0.3"/>
    <row r="14" spans="5:20" x14ac:dyDescent="0.3"/>
    <row r="15" spans="5:20" x14ac:dyDescent="0.3"/>
    <row r="16" spans="5:20" x14ac:dyDescent="0.3"/>
    <row r="17" x14ac:dyDescent="0.3"/>
    <row r="18" x14ac:dyDescent="0.3"/>
    <row r="19" x14ac:dyDescent="0.3"/>
  </sheetData>
  <sheetProtection algorithmName="SHA-512" hashValue="P4U3GNRguzbCwZeTKbnel+Ag2vVLiSfvc09q8VYuf5HeFg3NLWTxCEYH1RWIOLOvbfTKCMqK22qw+NqRbMWSbQ==" saltValue="MTVKAExngpLwkpx0chNakw==" spinCount="100000" sheet="1" objects="1" scenarios="1"/>
  <mergeCells count="2">
    <mergeCell ref="F8:S8"/>
    <mergeCell ref="F9:S9"/>
  </mergeCells>
  <hyperlinks>
    <hyperlink ref="M12" location="Índice!A1" display="Seguinte" xr:uid="{4671041B-3F58-46C8-AD2B-E6CD5B64A38B}"/>
    <hyperlink ref="K12" location="Capa!A1" display="Anterior" xr:uid="{7C2E1FC9-039B-4E6D-94BD-A2B0BC5F6F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B08B1-E47E-49CB-B973-DEC43C73B45E}">
  <sheetPr>
    <tabColor theme="1"/>
  </sheetPr>
  <dimension ref="A1:H45"/>
  <sheetViews>
    <sheetView showGridLines="0" showRowColHeaders="0" zoomScale="110" zoomScaleNormal="110" workbookViewId="0">
      <pane ySplit="1" topLeftCell="A2" activePane="bottomLeft" state="frozen"/>
      <selection pane="bottomLeft" activeCell="D1" sqref="D1"/>
    </sheetView>
  </sheetViews>
  <sheetFormatPr defaultColWidth="0" defaultRowHeight="14.4" zeroHeight="1" x14ac:dyDescent="0.3"/>
  <cols>
    <col min="1" max="1" width="8.88671875" customWidth="1"/>
    <col min="2" max="2" width="8.88671875" style="25" customWidth="1"/>
    <col min="3" max="3" width="41.44140625" customWidth="1"/>
    <col min="4" max="5" width="12.44140625" customWidth="1"/>
    <col min="6" max="6" width="61.5546875" customWidth="1"/>
    <col min="7" max="7" width="6.6640625" style="24" customWidth="1"/>
    <col min="8" max="8" width="8.88671875" customWidth="1"/>
    <col min="9" max="16384" width="8.88671875" hidden="1"/>
  </cols>
  <sheetData>
    <row r="1" spans="2:7" s="3" customFormat="1" ht="20.399999999999999" customHeight="1" x14ac:dyDescent="0.3">
      <c r="B1" s="72"/>
      <c r="C1" s="73"/>
      <c r="D1" s="78" t="s">
        <v>515</v>
      </c>
      <c r="E1" s="78" t="s">
        <v>514</v>
      </c>
      <c r="F1" s="73"/>
      <c r="G1" s="73"/>
    </row>
    <row r="2" spans="2:7" x14ac:dyDescent="0.3"/>
    <row r="3" spans="2:7" ht="43.2" x14ac:dyDescent="0.3">
      <c r="B3" s="71" t="s">
        <v>498</v>
      </c>
      <c r="G3" s="70" t="s">
        <v>518</v>
      </c>
    </row>
    <row r="4" spans="2:7" x14ac:dyDescent="0.3"/>
    <row r="5" spans="2:7" s="1" customFormat="1" ht="18.600000000000001" customHeight="1" x14ac:dyDescent="0.3">
      <c r="B5" s="68" t="s">
        <v>8</v>
      </c>
      <c r="C5" s="69"/>
      <c r="D5" s="69"/>
      <c r="E5" s="69"/>
      <c r="F5" s="69"/>
      <c r="G5" s="2"/>
    </row>
    <row r="6" spans="2:7" s="1" customFormat="1" ht="18.600000000000001" customHeight="1" x14ac:dyDescent="0.3">
      <c r="B6" s="26" t="s">
        <v>9</v>
      </c>
      <c r="C6" s="2" t="s">
        <v>10</v>
      </c>
      <c r="G6" s="2"/>
    </row>
    <row r="7" spans="2:7" s="1" customFormat="1" ht="18.600000000000001" customHeight="1" x14ac:dyDescent="0.3">
      <c r="B7" s="26" t="s">
        <v>11</v>
      </c>
      <c r="C7" s="1" t="s">
        <v>723</v>
      </c>
      <c r="G7" s="79">
        <v>1</v>
      </c>
    </row>
    <row r="8" spans="2:7" s="1" customFormat="1" ht="18.600000000000001" customHeight="1" x14ac:dyDescent="0.3">
      <c r="B8" s="26" t="s">
        <v>13</v>
      </c>
      <c r="C8" s="1" t="s">
        <v>724</v>
      </c>
      <c r="G8" s="79">
        <v>2</v>
      </c>
    </row>
    <row r="9" spans="2:7" s="1" customFormat="1" ht="18.600000000000001" customHeight="1" x14ac:dyDescent="0.3">
      <c r="B9" s="26"/>
      <c r="G9" s="2"/>
    </row>
    <row r="10" spans="2:7" s="1" customFormat="1" ht="18.600000000000001" customHeight="1" x14ac:dyDescent="0.3">
      <c r="B10" s="68" t="s">
        <v>725</v>
      </c>
      <c r="C10" s="69"/>
      <c r="D10" s="69"/>
      <c r="E10" s="69"/>
      <c r="F10" s="69"/>
      <c r="G10" s="2"/>
    </row>
    <row r="11" spans="2:7" s="1" customFormat="1" ht="18.600000000000001" customHeight="1" x14ac:dyDescent="0.3">
      <c r="B11" s="26" t="s">
        <v>16</v>
      </c>
      <c r="C11" s="2" t="s">
        <v>17</v>
      </c>
      <c r="G11" s="2"/>
    </row>
    <row r="12" spans="2:7" s="1" customFormat="1" ht="18.600000000000001" customHeight="1" x14ac:dyDescent="0.3">
      <c r="B12" s="26" t="s">
        <v>18</v>
      </c>
      <c r="C12" s="1" t="s">
        <v>19</v>
      </c>
      <c r="G12" s="79">
        <v>3</v>
      </c>
    </row>
    <row r="13" spans="2:7" s="1" customFormat="1" ht="18.600000000000001" customHeight="1" x14ac:dyDescent="0.3">
      <c r="B13" s="26" t="s">
        <v>20</v>
      </c>
      <c r="C13" s="1" t="s">
        <v>21</v>
      </c>
      <c r="G13" s="79">
        <v>4</v>
      </c>
    </row>
    <row r="14" spans="2:7" s="1" customFormat="1" ht="18.600000000000001" customHeight="1" x14ac:dyDescent="0.3">
      <c r="B14" s="26" t="s">
        <v>22</v>
      </c>
      <c r="C14" s="1" t="s">
        <v>23</v>
      </c>
      <c r="G14" s="79">
        <v>5</v>
      </c>
    </row>
    <row r="15" spans="2:7" s="1" customFormat="1" ht="18.600000000000001" customHeight="1" x14ac:dyDescent="0.3">
      <c r="B15" s="26" t="s">
        <v>24</v>
      </c>
      <c r="C15" s="1" t="s">
        <v>25</v>
      </c>
      <c r="G15" s="79">
        <v>6</v>
      </c>
    </row>
    <row r="16" spans="2:7" s="1" customFormat="1" ht="18.600000000000001" customHeight="1" x14ac:dyDescent="0.3">
      <c r="B16" s="26" t="s">
        <v>26</v>
      </c>
      <c r="C16" s="2" t="s">
        <v>27</v>
      </c>
      <c r="G16" s="2"/>
    </row>
    <row r="17" spans="2:7" s="1" customFormat="1" ht="18.600000000000001" customHeight="1" x14ac:dyDescent="0.3">
      <c r="B17" s="26" t="s">
        <v>28</v>
      </c>
      <c r="C17" s="1" t="s">
        <v>726</v>
      </c>
      <c r="G17" s="79">
        <v>7</v>
      </c>
    </row>
    <row r="18" spans="2:7" s="1" customFormat="1" ht="18.600000000000001" customHeight="1" x14ac:dyDescent="0.3">
      <c r="B18" s="26" t="s">
        <v>30</v>
      </c>
      <c r="C18" s="1" t="s">
        <v>31</v>
      </c>
      <c r="G18" s="79">
        <v>8</v>
      </c>
    </row>
    <row r="19" spans="2:7" s="1" customFormat="1" ht="18.600000000000001" customHeight="1" x14ac:dyDescent="0.3">
      <c r="B19" s="26" t="s">
        <v>32</v>
      </c>
      <c r="C19" s="1" t="s">
        <v>33</v>
      </c>
      <c r="G19" s="79">
        <v>9</v>
      </c>
    </row>
    <row r="20" spans="2:7" s="1" customFormat="1" ht="18.600000000000001" customHeight="1" x14ac:dyDescent="0.3">
      <c r="B20" s="26" t="s">
        <v>34</v>
      </c>
      <c r="C20" s="1" t="s">
        <v>35</v>
      </c>
      <c r="G20" s="79">
        <v>10</v>
      </c>
    </row>
    <row r="21" spans="2:7" s="1" customFormat="1" ht="18.600000000000001" customHeight="1" x14ac:dyDescent="0.3">
      <c r="B21" s="26" t="s">
        <v>36</v>
      </c>
      <c r="C21" s="1" t="s">
        <v>37</v>
      </c>
      <c r="G21" s="79">
        <v>11</v>
      </c>
    </row>
    <row r="22" spans="2:7" s="1" customFormat="1" ht="18.600000000000001" customHeight="1" x14ac:dyDescent="0.3">
      <c r="B22" s="26" t="s">
        <v>38</v>
      </c>
      <c r="C22" s="2" t="s">
        <v>39</v>
      </c>
      <c r="G22" s="2"/>
    </row>
    <row r="23" spans="2:7" s="1" customFormat="1" ht="18.600000000000001" customHeight="1" x14ac:dyDescent="0.3">
      <c r="B23" s="26" t="s">
        <v>40</v>
      </c>
      <c r="C23" s="1" t="s">
        <v>41</v>
      </c>
      <c r="G23" s="79">
        <v>12</v>
      </c>
    </row>
    <row r="24" spans="2:7" s="1" customFormat="1" ht="18.600000000000001" customHeight="1" x14ac:dyDescent="0.3">
      <c r="B24" s="26" t="s">
        <v>42</v>
      </c>
      <c r="C24" s="1" t="s">
        <v>43</v>
      </c>
      <c r="G24" s="79">
        <v>13</v>
      </c>
    </row>
    <row r="25" spans="2:7" s="1" customFormat="1" ht="18.600000000000001" customHeight="1" x14ac:dyDescent="0.3">
      <c r="B25" s="26" t="s">
        <v>44</v>
      </c>
      <c r="C25" s="1" t="s">
        <v>45</v>
      </c>
      <c r="G25" s="79">
        <v>14</v>
      </c>
    </row>
    <row r="26" spans="2:7" s="1" customFormat="1" ht="18.600000000000001" customHeight="1" x14ac:dyDescent="0.3">
      <c r="B26" s="26" t="s">
        <v>46</v>
      </c>
      <c r="C26" s="2" t="s">
        <v>47</v>
      </c>
      <c r="G26" s="2"/>
    </row>
    <row r="27" spans="2:7" s="1" customFormat="1" ht="18.600000000000001" customHeight="1" x14ac:dyDescent="0.3">
      <c r="B27" s="26" t="s">
        <v>48</v>
      </c>
      <c r="C27" s="1" t="s">
        <v>49</v>
      </c>
      <c r="G27" s="79">
        <v>15</v>
      </c>
    </row>
    <row r="28" spans="2:7" s="1" customFormat="1" ht="18.600000000000001" customHeight="1" x14ac:dyDescent="0.3">
      <c r="B28" s="27"/>
      <c r="G28" s="2"/>
    </row>
    <row r="29" spans="2:7" s="1" customFormat="1" ht="18.600000000000001" customHeight="1" x14ac:dyDescent="0.3">
      <c r="B29" s="68" t="s">
        <v>50</v>
      </c>
      <c r="C29" s="69"/>
      <c r="D29" s="69"/>
      <c r="E29" s="69"/>
      <c r="F29" s="69"/>
      <c r="G29" s="2"/>
    </row>
    <row r="30" spans="2:7" s="1" customFormat="1" ht="18.600000000000001" customHeight="1" x14ac:dyDescent="0.3">
      <c r="B30" s="26" t="s">
        <v>51</v>
      </c>
      <c r="C30" s="2" t="s">
        <v>52</v>
      </c>
      <c r="G30" s="2"/>
    </row>
    <row r="31" spans="2:7" s="1" customFormat="1" ht="18.600000000000001" customHeight="1" x14ac:dyDescent="0.3">
      <c r="B31" s="26" t="s">
        <v>53</v>
      </c>
      <c r="C31" s="1" t="s">
        <v>54</v>
      </c>
      <c r="G31" s="79">
        <v>16</v>
      </c>
    </row>
    <row r="32" spans="2:7" s="1" customFormat="1" ht="18.600000000000001" customHeight="1" x14ac:dyDescent="0.3">
      <c r="B32" s="26" t="s">
        <v>55</v>
      </c>
      <c r="C32" s="1" t="s">
        <v>56</v>
      </c>
      <c r="G32" s="79">
        <v>17</v>
      </c>
    </row>
    <row r="33" spans="2:7" s="1" customFormat="1" ht="18.600000000000001" customHeight="1" x14ac:dyDescent="0.3">
      <c r="B33" s="26" t="s">
        <v>57</v>
      </c>
      <c r="C33" s="1" t="s">
        <v>727</v>
      </c>
      <c r="G33" s="79">
        <v>18</v>
      </c>
    </row>
    <row r="34" spans="2:7" s="1" customFormat="1" ht="18.600000000000001" customHeight="1" x14ac:dyDescent="0.3">
      <c r="B34" s="26" t="s">
        <v>59</v>
      </c>
      <c r="C34" s="1" t="s">
        <v>60</v>
      </c>
      <c r="G34" s="79">
        <v>19</v>
      </c>
    </row>
    <row r="35" spans="2:7" s="1" customFormat="1" ht="18.600000000000001" customHeight="1" x14ac:dyDescent="0.3">
      <c r="B35" s="26" t="s">
        <v>61</v>
      </c>
      <c r="C35" s="1" t="s">
        <v>728</v>
      </c>
      <c r="G35" s="79">
        <v>20</v>
      </c>
    </row>
    <row r="36" spans="2:7" s="1" customFormat="1" ht="18.600000000000001" customHeight="1" x14ac:dyDescent="0.3">
      <c r="B36" s="26" t="s">
        <v>63</v>
      </c>
      <c r="C36" s="2" t="s">
        <v>729</v>
      </c>
      <c r="G36" s="2"/>
    </row>
    <row r="37" spans="2:7" s="1" customFormat="1" ht="18.600000000000001" customHeight="1" x14ac:dyDescent="0.3">
      <c r="B37" s="26" t="s">
        <v>65</v>
      </c>
      <c r="C37" s="1" t="s">
        <v>66</v>
      </c>
      <c r="G37" s="79">
        <v>21</v>
      </c>
    </row>
    <row r="38" spans="2:7" s="1" customFormat="1" ht="18.600000000000001" customHeight="1" x14ac:dyDescent="0.3">
      <c r="B38" s="26" t="s">
        <v>67</v>
      </c>
      <c r="C38" s="1" t="s">
        <v>68</v>
      </c>
      <c r="G38" s="79">
        <v>22</v>
      </c>
    </row>
    <row r="39" spans="2:7" s="1" customFormat="1" ht="18.600000000000001" customHeight="1" x14ac:dyDescent="0.3">
      <c r="B39" s="26" t="s">
        <v>69</v>
      </c>
      <c r="C39" s="2" t="s">
        <v>70</v>
      </c>
      <c r="G39" s="2"/>
    </row>
    <row r="40" spans="2:7" s="1" customFormat="1" ht="18.600000000000001" customHeight="1" x14ac:dyDescent="0.3">
      <c r="B40" s="26" t="s">
        <v>71</v>
      </c>
      <c r="C40" s="1" t="s">
        <v>72</v>
      </c>
      <c r="G40" s="79">
        <v>23</v>
      </c>
    </row>
    <row r="41" spans="2:7" s="1" customFormat="1" ht="18.600000000000001" customHeight="1" x14ac:dyDescent="0.3">
      <c r="B41" s="26" t="s">
        <v>73</v>
      </c>
      <c r="C41" s="1" t="s">
        <v>74</v>
      </c>
      <c r="G41" s="79">
        <v>24</v>
      </c>
    </row>
    <row r="42" spans="2:7" x14ac:dyDescent="0.3"/>
    <row r="43" spans="2:7" ht="15.6" x14ac:dyDescent="0.3">
      <c r="B43" s="68" t="s">
        <v>517</v>
      </c>
      <c r="C43" s="69"/>
      <c r="D43" s="69"/>
      <c r="E43" s="69"/>
      <c r="F43" s="69"/>
      <c r="G43" s="79">
        <v>25</v>
      </c>
    </row>
    <row r="44" spans="2:7" x14ac:dyDescent="0.3"/>
    <row r="45" spans="2:7" x14ac:dyDescent="0.3"/>
  </sheetData>
  <sheetProtection algorithmName="SHA-512" hashValue="12ZFN1vcFMaTgRAbQ+PyeB5xKTxE4S9YySsqKghVzAWQq3RVLHpDvMNYNEuyefcr8TK5U3DXwfWtyUwwp9MjiQ==" saltValue="dzVyG/JDJA+WCJaEIhNP/Q==" spinCount="100000" sheet="1" objects="1" scenarios="1"/>
  <hyperlinks>
    <hyperlink ref="E1" location="'OE_A 1.Obj 1.1.Imp'!A1" display="Seguinte" xr:uid="{A558FDCE-29E0-40C0-ADB8-B3BA61FE78A3}"/>
    <hyperlink ref="D1" location="Instruções!A1" display="Anterior" xr:uid="{5DF22BD3-6470-4B3F-A0A9-2C18E604AAB9}"/>
    <hyperlink ref="G7" location="'OE_A 1.Obj 1.1.Imp'!A1" display="'OE_A 1.Obj 1.1.Imp'!A1" xr:uid="{37536A96-3623-4E86-8BDD-001E739483B5}"/>
    <hyperlink ref="G8" location="'OE_A 1.Obj 1.2.Imp'!A1" display="'OE_A 1.Obj 1.2.Imp'!A1" xr:uid="{63B6138A-391C-4CFA-8B68-405674C1E519}"/>
    <hyperlink ref="G12" location="'OE.B 2.Obj 2.1.Imp'!A1" display="'OE.B 2.Obj 2.1.Imp'!A1" xr:uid="{FC3094DF-AA6A-491E-BD54-4F7D49B80E41}"/>
    <hyperlink ref="G13" location="'OE.B 2.Obj 2.2.Imp'!A1" display="'OE.B 2.Obj 2.2.Imp'!A1" xr:uid="{8C191936-C6E9-4E97-B9C9-5D76EBC73667}"/>
    <hyperlink ref="G14" location="'OE.B 2.Obj 2.3.Imp'!A1" display="'OE.B 2.Obj 2.3.Imp'!A1" xr:uid="{A71E72A4-50A4-4578-ABC0-B49C42AAC3CC}"/>
    <hyperlink ref="G15" location="'OE.B 2.Obj 2.4.Imp'!A1" display="'OE.B 2.Obj 2.4.Imp'!A1" xr:uid="{CEE508A8-BE9B-4CF4-8758-7046289D440B}"/>
    <hyperlink ref="G17" location="'OE_B 3.Obj 3.1.Imp'!A1" display="'OE_B 3.Obj 3.1.Imp'!A1" xr:uid="{5606CD31-813B-4A03-90ED-34D7FF3E8D9D}"/>
    <hyperlink ref="G18" location="'OE_B 3.Obj 3.2.Imp'!A1" display="'OE_B 3.Obj 3.2.Imp'!A1" xr:uid="{5EA053A2-4021-4B51-9E14-32C506CE544F}"/>
    <hyperlink ref="G19" location="'OE_B 3.Obj 3.3.Imp'!A1" display="'OE_B 3.Obj 3.3.Imp'!A1" xr:uid="{DEB12DD5-AC2E-40E9-9BF1-863D56B79600}"/>
    <hyperlink ref="G20" location="'OE_B 3.Obj 3.4.Imp'!A1" display="'OE_B 3.Obj 3.4.Imp'!A1" xr:uid="{AC43989A-3D23-41DD-BE63-AE1C27B8A6FB}"/>
    <hyperlink ref="G21" location="'OE_B 3.Obj 3.5.Imp'!A1" display="'OE_B 3.Obj 3.5.Imp'!A1" xr:uid="{3A4C3FA2-70D0-49D6-A477-3B535EF3F954}"/>
    <hyperlink ref="G23" location="'OE_B 4.Obj 4.1.Imp'!A1" display="'OE_B 4.Obj 4.1.Imp'!A1" xr:uid="{490E4342-A79F-4FC7-AF8A-BEC01B2451CD}"/>
    <hyperlink ref="G24" location="'OE_B 4.Obj 4.2.Imp'!A1" display="'OE_B 4.Obj 4.2.Imp'!A1" xr:uid="{E0C1A4B3-28BA-4A61-AD5A-EDC2B6D3683E}"/>
    <hyperlink ref="G25" location="'OE_B 4.Obj 4.3.Imp'!A1" display="'OE_B 4.Obj 4.3.Imp'!A1" xr:uid="{B5E4952D-F88B-41A4-B78D-C8DEA710BAF4}"/>
    <hyperlink ref="G27" location="'OE_B 5.Obj 5.1.Imp'!A1" display="'OE_B 5.Obj 5.1.Imp'!A1" xr:uid="{DB3E2841-08A5-4CDD-ABC3-EB69003F6132}"/>
    <hyperlink ref="G31" location="'OE_C 6.Obj 6.1.Imp'!A1" display="'OE_C 6.Obj 6.1.Imp'!A1" xr:uid="{DD365392-A6F8-4D49-9095-0306B2A6FF6B}"/>
    <hyperlink ref="G32" location="'OE_C 6.Obj 6.2.Imp'!A1" display="'OE_C 6.Obj 6.2.Imp'!A1" xr:uid="{2864EC5A-0F21-4606-B442-D465F81CC730}"/>
    <hyperlink ref="G33" location="'OE_C 6.Obj 6.3.Imp'!A1" display="'OE_C 6.Obj 6.3.Imp'!A1" xr:uid="{4DA4BE36-3F38-4A2C-9B50-41C086986AAE}"/>
    <hyperlink ref="G34" location="'OE_C 6.Obj 6.4.Imp'!A1" display="'OE_C 6.Obj 6.4.Imp'!A1" xr:uid="{5302C012-0ED2-4F14-AF58-B014FE02CA6F}"/>
    <hyperlink ref="G35" location="'OE_C 6.Obj 6.5.Imp'!A1" display="'OE_C 6.Obj 6.5.Imp'!A1" xr:uid="{94D68042-CD35-43A9-AFD4-7319D105DE3C}"/>
    <hyperlink ref="G37" location="'OE_C 7.Obj 7.1.Imp'!A1" display="'OE_C 7.Obj 7.1.Imp'!A1" xr:uid="{6720D621-B101-4BCD-B4C1-CDD6B4349526}"/>
    <hyperlink ref="G38" location="'OE_C 7.Obj 7.2.Imp'!A1" display="'OE_C 7.Obj 7.2.Imp'!A1" xr:uid="{B051CCAF-DD9A-4406-B1B5-67C1E4DF7CB4}"/>
    <hyperlink ref="G40" location="'OE_C 8.Obj 8.1.Imp'!A1" display="'OE_C 8.Obj 8.1.Imp'!A1" xr:uid="{52460618-4FB8-4F91-BE26-942D7E9FAEFE}"/>
    <hyperlink ref="G41" location="'OE_C 8.Obj 8.2.Imp'!A1" display="'OE_C 8.Obj 8.2.Imp'!A1" xr:uid="{17AC5D0F-0C5B-4CD3-A047-CA21BEA69A00}"/>
    <hyperlink ref="G43" location="Resultados!A1" display="Resultados!A1" xr:uid="{3CB1A4ED-0204-40D4-9A1B-3C94440B0D0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93851-050F-4771-BC02-83608D9911FF}">
  <sheetPr>
    <tabColor theme="7" tint="0.39997558519241921"/>
  </sheetPr>
  <dimension ref="A1:I133"/>
  <sheetViews>
    <sheetView showGridLines="0" showRowColHeaders="0" zoomScaleNormal="10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0.6640625" style="4" customWidth="1"/>
    <col min="3" max="5" width="12.33203125" style="4" customWidth="1"/>
    <col min="6" max="6" width="5.6640625" style="4" customWidth="1"/>
    <col min="7" max="7" width="18.88671875" style="4" customWidth="1"/>
    <col min="8" max="9" width="8.88671875" style="4" customWidth="1"/>
    <col min="10" max="16384" width="8.88671875" style="4" hidden="1"/>
  </cols>
  <sheetData>
    <row r="1" spans="1:9" s="74" customFormat="1" ht="21" customHeight="1" x14ac:dyDescent="0.3">
      <c r="B1" s="91" t="s">
        <v>519</v>
      </c>
      <c r="C1" s="92" t="s">
        <v>515</v>
      </c>
      <c r="D1" s="92" t="s">
        <v>514</v>
      </c>
      <c r="E1" s="77"/>
      <c r="F1" s="77"/>
      <c r="G1" s="120" t="s">
        <v>516</v>
      </c>
      <c r="H1" s="120"/>
    </row>
    <row r="2" spans="1:9" x14ac:dyDescent="0.3"/>
    <row r="3" spans="1:9" ht="17.399999999999999" x14ac:dyDescent="0.3">
      <c r="B3" s="47" t="s">
        <v>8</v>
      </c>
    </row>
    <row r="4" spans="1:9" ht="7.65" customHeight="1" x14ac:dyDescent="0.3">
      <c r="B4" s="3"/>
    </row>
    <row r="5" spans="1:9" ht="17.399999999999999" x14ac:dyDescent="0.3">
      <c r="B5" s="47" t="s">
        <v>79</v>
      </c>
    </row>
    <row r="6" spans="1:9" x14ac:dyDescent="0.3">
      <c r="C6" s="3"/>
    </row>
    <row r="7" spans="1:9" ht="27" customHeight="1" x14ac:dyDescent="0.3">
      <c r="B7" s="28" t="s">
        <v>730</v>
      </c>
      <c r="C7" s="28"/>
      <c r="D7" s="28"/>
      <c r="E7" s="28"/>
      <c r="F7" s="28"/>
      <c r="G7" s="28"/>
      <c r="H7" s="28"/>
    </row>
    <row r="8" spans="1:9" x14ac:dyDescent="0.3">
      <c r="C8" s="3"/>
    </row>
    <row r="9" spans="1:9" s="5" customFormat="1" ht="27" customHeight="1" x14ac:dyDescent="0.3">
      <c r="A9" s="4"/>
      <c r="B9" s="13" t="s">
        <v>534</v>
      </c>
      <c r="C9" s="13"/>
      <c r="D9" s="30"/>
      <c r="E9" s="30"/>
      <c r="F9" s="30"/>
      <c r="G9" s="30"/>
      <c r="H9" s="30"/>
    </row>
    <row r="10" spans="1:9" x14ac:dyDescent="0.3">
      <c r="B10" s="110" t="s">
        <v>529</v>
      </c>
      <c r="C10" s="109"/>
      <c r="D10" s="109"/>
      <c r="E10" s="109"/>
      <c r="F10" s="109"/>
      <c r="G10" s="109"/>
      <c r="H10" s="109"/>
    </row>
    <row r="11" spans="1:9" ht="27.6" customHeight="1" x14ac:dyDescent="0.3">
      <c r="B11" s="109" t="s">
        <v>80</v>
      </c>
      <c r="C11" s="109"/>
      <c r="D11" s="109"/>
      <c r="E11" s="109"/>
      <c r="F11" s="109"/>
      <c r="G11" s="109"/>
      <c r="H11" s="109"/>
    </row>
    <row r="12" spans="1:9" x14ac:dyDescent="0.3">
      <c r="B12" s="109" t="s">
        <v>547</v>
      </c>
      <c r="C12" s="109"/>
      <c r="D12" s="109"/>
      <c r="E12" s="109"/>
      <c r="F12" s="109"/>
      <c r="G12" s="109"/>
      <c r="H12" s="109"/>
    </row>
    <row r="13" spans="1:9" x14ac:dyDescent="0.3">
      <c r="B13" s="5"/>
      <c r="C13" s="5"/>
    </row>
    <row r="14" spans="1:9" ht="31.2" x14ac:dyDescent="0.3">
      <c r="B14" s="8"/>
      <c r="C14" s="103" t="s">
        <v>110</v>
      </c>
      <c r="D14" s="103" t="s">
        <v>111</v>
      </c>
      <c r="E14" s="9" t="s">
        <v>81</v>
      </c>
      <c r="G14" s="9" t="s">
        <v>82</v>
      </c>
    </row>
    <row r="15" spans="1:9" ht="26.4" customHeight="1" x14ac:dyDescent="0.3">
      <c r="B15" s="7" t="s">
        <v>83</v>
      </c>
      <c r="C15" s="97"/>
      <c r="D15" s="97"/>
      <c r="E15" s="51" t="str">
        <f>IF(AND(D15="",C15=""),"",IF(AND(D15=0,C15=0),0,IF(AND(D15=0,C15&gt;0),100,(C15/D15-1)*100)))</f>
        <v/>
      </c>
      <c r="G15" s="86"/>
      <c r="I15" s="45"/>
    </row>
    <row r="16" spans="1:9" x14ac:dyDescent="0.3">
      <c r="B16" s="5"/>
      <c r="C16" s="5"/>
    </row>
    <row r="17" spans="1:8" x14ac:dyDescent="0.3">
      <c r="B17" s="48" t="s">
        <v>96</v>
      </c>
      <c r="C17" s="5"/>
    </row>
    <row r="18" spans="1:8" ht="20.399999999999999" customHeight="1" x14ac:dyDescent="0.3">
      <c r="B18" s="111"/>
      <c r="C18" s="112"/>
      <c r="D18" s="112"/>
      <c r="E18" s="113"/>
    </row>
    <row r="19" spans="1:8" ht="20.399999999999999" customHeight="1" x14ac:dyDescent="0.3">
      <c r="B19" s="114"/>
      <c r="C19" s="115"/>
      <c r="D19" s="115"/>
      <c r="E19" s="116"/>
    </row>
    <row r="20" spans="1:8" ht="20.399999999999999" customHeight="1" x14ac:dyDescent="0.3">
      <c r="B20" s="117"/>
      <c r="C20" s="118"/>
      <c r="D20" s="118"/>
      <c r="E20" s="119"/>
    </row>
    <row r="21" spans="1:8" x14ac:dyDescent="0.3">
      <c r="B21" s="5"/>
      <c r="C21" s="5"/>
    </row>
    <row r="22" spans="1:8" x14ac:dyDescent="0.3">
      <c r="B22" s="5"/>
      <c r="C22" s="5"/>
    </row>
    <row r="23" spans="1:8" x14ac:dyDescent="0.3">
      <c r="C23" s="5"/>
    </row>
    <row r="24" spans="1:8" s="5" customFormat="1" ht="27" customHeight="1" x14ac:dyDescent="0.3">
      <c r="A24" s="4"/>
      <c r="B24" s="13" t="s">
        <v>535</v>
      </c>
      <c r="C24" s="13"/>
      <c r="D24" s="30"/>
      <c r="E24" s="30"/>
      <c r="F24" s="30"/>
      <c r="G24" s="30"/>
      <c r="H24" s="30"/>
    </row>
    <row r="25" spans="1:8" ht="28.95" customHeight="1" x14ac:dyDescent="0.3">
      <c r="B25" s="109" t="s">
        <v>84</v>
      </c>
      <c r="C25" s="109"/>
      <c r="D25" s="109"/>
      <c r="E25" s="109"/>
      <c r="F25" s="109"/>
      <c r="G25" s="109"/>
      <c r="H25" s="109"/>
    </row>
    <row r="26" spans="1:8" x14ac:dyDescent="0.3">
      <c r="B26" s="109" t="s">
        <v>85</v>
      </c>
      <c r="C26" s="109"/>
      <c r="D26" s="109"/>
      <c r="E26" s="109"/>
      <c r="F26" s="109"/>
      <c r="G26" s="109"/>
      <c r="H26" s="109"/>
    </row>
    <row r="27" spans="1:8" x14ac:dyDescent="0.3">
      <c r="B27" s="109" t="s">
        <v>86</v>
      </c>
      <c r="C27" s="109"/>
      <c r="D27" s="109"/>
      <c r="E27" s="109"/>
      <c r="F27" s="109"/>
      <c r="G27" s="109"/>
      <c r="H27" s="109"/>
    </row>
    <row r="28" spans="1:8" ht="30" customHeight="1" x14ac:dyDescent="0.3">
      <c r="B28" s="109" t="s">
        <v>500</v>
      </c>
      <c r="C28" s="109"/>
      <c r="D28" s="109"/>
      <c r="E28" s="109"/>
      <c r="F28" s="109"/>
      <c r="G28" s="109"/>
      <c r="H28" s="109"/>
    </row>
    <row r="29" spans="1:8" x14ac:dyDescent="0.3">
      <c r="B29" s="109" t="s">
        <v>547</v>
      </c>
      <c r="C29" s="109"/>
      <c r="D29" s="109"/>
      <c r="E29" s="109"/>
      <c r="F29" s="109"/>
      <c r="G29" s="109"/>
      <c r="H29" s="109"/>
    </row>
    <row r="30" spans="1:8" x14ac:dyDescent="0.3">
      <c r="B30" s="5"/>
      <c r="C30" s="5"/>
    </row>
    <row r="31" spans="1:8" ht="31.2" x14ac:dyDescent="0.3">
      <c r="B31" s="8"/>
      <c r="C31" s="103" t="s">
        <v>110</v>
      </c>
      <c r="D31" s="103" t="s">
        <v>111</v>
      </c>
      <c r="E31" s="9" t="s">
        <v>81</v>
      </c>
      <c r="G31" s="9" t="s">
        <v>82</v>
      </c>
    </row>
    <row r="32" spans="1:8" ht="26.4" customHeight="1" x14ac:dyDescent="0.3">
      <c r="B32" s="7" t="s">
        <v>83</v>
      </c>
      <c r="C32" s="97"/>
      <c r="D32" s="97"/>
      <c r="E32" s="51" t="str">
        <f>IF(AND(D32="",C32=""),"",IF(AND(D32=0,C32=0),0,IF(AND(D32=0,C32&gt;0),100,(C32/D32-1)*100)))</f>
        <v/>
      </c>
      <c r="G32" s="86"/>
    </row>
    <row r="33" spans="1:8" x14ac:dyDescent="0.3">
      <c r="B33" s="5"/>
      <c r="C33" s="5"/>
    </row>
    <row r="34" spans="1:8" x14ac:dyDescent="0.3">
      <c r="B34" s="48" t="s">
        <v>96</v>
      </c>
      <c r="C34" s="5"/>
    </row>
    <row r="35" spans="1:8" ht="20.399999999999999" customHeight="1" x14ac:dyDescent="0.3">
      <c r="B35" s="111"/>
      <c r="C35" s="112"/>
      <c r="D35" s="112"/>
      <c r="E35" s="113"/>
    </row>
    <row r="36" spans="1:8" ht="20.399999999999999" customHeight="1" x14ac:dyDescent="0.3">
      <c r="B36" s="114"/>
      <c r="C36" s="115"/>
      <c r="D36" s="115"/>
      <c r="E36" s="116"/>
    </row>
    <row r="37" spans="1:8" ht="20.399999999999999" customHeight="1" x14ac:dyDescent="0.3">
      <c r="B37" s="117"/>
      <c r="C37" s="118"/>
      <c r="D37" s="118"/>
      <c r="E37" s="119"/>
    </row>
    <row r="38" spans="1:8" x14ac:dyDescent="0.3">
      <c r="B38" s="5"/>
      <c r="C38" s="5"/>
    </row>
    <row r="39" spans="1:8" x14ac:dyDescent="0.3">
      <c r="B39" s="5"/>
      <c r="C39" s="5"/>
    </row>
    <row r="40" spans="1:8" x14ac:dyDescent="0.3">
      <c r="B40" s="5"/>
      <c r="C40" s="5"/>
    </row>
    <row r="41" spans="1:8" s="5" customFormat="1" ht="27" customHeight="1" x14ac:dyDescent="0.3">
      <c r="A41" s="4"/>
      <c r="B41" s="13" t="s">
        <v>536</v>
      </c>
      <c r="C41" s="13"/>
      <c r="D41" s="30"/>
      <c r="E41" s="30"/>
      <c r="F41" s="30"/>
      <c r="G41" s="30"/>
      <c r="H41" s="30"/>
    </row>
    <row r="42" spans="1:8" ht="27.6" customHeight="1" x14ac:dyDescent="0.3">
      <c r="B42" s="109" t="s">
        <v>530</v>
      </c>
      <c r="C42" s="109"/>
      <c r="D42" s="109"/>
      <c r="E42" s="109"/>
      <c r="F42" s="109"/>
      <c r="G42" s="109"/>
      <c r="H42" s="109"/>
    </row>
    <row r="43" spans="1:8" x14ac:dyDescent="0.3">
      <c r="B43" s="109" t="s">
        <v>531</v>
      </c>
      <c r="C43" s="109"/>
      <c r="D43" s="109"/>
      <c r="E43" s="109"/>
      <c r="F43" s="109"/>
      <c r="G43" s="109"/>
      <c r="H43" s="109"/>
    </row>
    <row r="44" spans="1:8" x14ac:dyDescent="0.3">
      <c r="B44" s="109" t="s">
        <v>532</v>
      </c>
      <c r="C44" s="109"/>
      <c r="D44" s="109"/>
      <c r="E44" s="109"/>
      <c r="F44" s="109"/>
      <c r="G44" s="109"/>
      <c r="H44" s="109"/>
    </row>
    <row r="45" spans="1:8" ht="27.6" customHeight="1" x14ac:dyDescent="0.3">
      <c r="B45" s="109" t="s">
        <v>533</v>
      </c>
      <c r="C45" s="109"/>
      <c r="D45" s="109"/>
      <c r="E45" s="109"/>
      <c r="F45" s="109"/>
      <c r="G45" s="109"/>
      <c r="H45" s="109"/>
    </row>
    <row r="46" spans="1:8" x14ac:dyDescent="0.3">
      <c r="B46" s="109" t="s">
        <v>547</v>
      </c>
      <c r="C46" s="109"/>
      <c r="D46" s="109"/>
      <c r="E46" s="109"/>
      <c r="F46" s="109"/>
      <c r="G46" s="109"/>
      <c r="H46" s="109"/>
    </row>
    <row r="47" spans="1:8" x14ac:dyDescent="0.3">
      <c r="B47" s="5"/>
      <c r="C47" s="5"/>
    </row>
    <row r="48" spans="1:8" ht="31.2" x14ac:dyDescent="0.3">
      <c r="B48" s="8"/>
      <c r="C48" s="103" t="s">
        <v>110</v>
      </c>
      <c r="D48" s="103" t="s">
        <v>111</v>
      </c>
      <c r="E48" s="9" t="s">
        <v>81</v>
      </c>
      <c r="G48" s="9" t="s">
        <v>82</v>
      </c>
    </row>
    <row r="49" spans="1:8" ht="26.4" customHeight="1" x14ac:dyDescent="0.3">
      <c r="B49" s="7" t="s">
        <v>83</v>
      </c>
      <c r="C49" s="97"/>
      <c r="D49" s="97"/>
      <c r="E49" s="51" t="str">
        <f>IF(AND(D49="",C49=""),"",IF(AND(D49=0,C49=0),0,IF(AND(D49=0,C49&gt;0),100,(C49/D49-1)*100)))</f>
        <v/>
      </c>
      <c r="G49" s="86"/>
    </row>
    <row r="50" spans="1:8" x14ac:dyDescent="0.3">
      <c r="B50" s="5"/>
      <c r="C50" s="5"/>
    </row>
    <row r="51" spans="1:8" x14ac:dyDescent="0.3">
      <c r="B51" s="48" t="s">
        <v>96</v>
      </c>
      <c r="C51" s="5"/>
    </row>
    <row r="52" spans="1:8" ht="20.399999999999999" customHeight="1" x14ac:dyDescent="0.3">
      <c r="B52" s="111"/>
      <c r="C52" s="112"/>
      <c r="D52" s="112"/>
      <c r="E52" s="113"/>
    </row>
    <row r="53" spans="1:8" ht="20.399999999999999" customHeight="1" x14ac:dyDescent="0.3">
      <c r="B53" s="114"/>
      <c r="C53" s="115"/>
      <c r="D53" s="115"/>
      <c r="E53" s="116"/>
    </row>
    <row r="54" spans="1:8" ht="20.399999999999999" customHeight="1" x14ac:dyDescent="0.3">
      <c r="B54" s="117"/>
      <c r="C54" s="118"/>
      <c r="D54" s="118"/>
      <c r="E54" s="119"/>
    </row>
    <row r="55" spans="1:8" x14ac:dyDescent="0.3">
      <c r="B55" s="5"/>
      <c r="C55" s="5"/>
    </row>
    <row r="56" spans="1:8" x14ac:dyDescent="0.3">
      <c r="B56" s="5"/>
      <c r="C56" s="5"/>
    </row>
    <row r="57" spans="1:8" x14ac:dyDescent="0.3">
      <c r="B57" s="5"/>
      <c r="C57" s="5"/>
    </row>
    <row r="58" spans="1:8" s="5" customFormat="1" ht="27" customHeight="1" x14ac:dyDescent="0.3">
      <c r="A58" s="4"/>
      <c r="B58" s="13" t="s">
        <v>537</v>
      </c>
      <c r="C58" s="13"/>
      <c r="D58" s="30"/>
      <c r="E58" s="30"/>
      <c r="F58" s="30"/>
      <c r="G58" s="30"/>
      <c r="H58" s="30"/>
    </row>
    <row r="59" spans="1:8" ht="27.6" customHeight="1" x14ac:dyDescent="0.3">
      <c r="B59" s="109" t="s">
        <v>538</v>
      </c>
      <c r="C59" s="109"/>
      <c r="D59" s="109"/>
      <c r="E59" s="109"/>
      <c r="F59" s="109"/>
      <c r="G59" s="109"/>
      <c r="H59" s="109"/>
    </row>
    <row r="60" spans="1:8" x14ac:dyDescent="0.3">
      <c r="B60" s="109" t="s">
        <v>87</v>
      </c>
      <c r="C60" s="109"/>
      <c r="D60" s="109"/>
      <c r="E60" s="109"/>
      <c r="F60" s="109"/>
      <c r="G60" s="109"/>
      <c r="H60" s="109"/>
    </row>
    <row r="61" spans="1:8" ht="27.6" customHeight="1" x14ac:dyDescent="0.3">
      <c r="B61" s="109" t="s">
        <v>539</v>
      </c>
      <c r="C61" s="109"/>
      <c r="D61" s="109"/>
      <c r="E61" s="109"/>
      <c r="F61" s="109"/>
      <c r="G61" s="109"/>
      <c r="H61" s="109"/>
    </row>
    <row r="62" spans="1:8" x14ac:dyDescent="0.3">
      <c r="B62" s="109" t="s">
        <v>547</v>
      </c>
      <c r="C62" s="109"/>
      <c r="D62" s="109"/>
      <c r="E62" s="109"/>
      <c r="F62" s="109"/>
      <c r="G62" s="109"/>
      <c r="H62" s="109"/>
    </row>
    <row r="63" spans="1:8" x14ac:dyDescent="0.3">
      <c r="B63" s="5"/>
      <c r="C63" s="5"/>
    </row>
    <row r="64" spans="1:8" ht="31.2" x14ac:dyDescent="0.3">
      <c r="B64" s="8"/>
      <c r="C64" s="103" t="s">
        <v>110</v>
      </c>
      <c r="D64" s="103" t="s">
        <v>111</v>
      </c>
      <c r="E64" s="9" t="s">
        <v>81</v>
      </c>
      <c r="G64" s="9" t="s">
        <v>82</v>
      </c>
    </row>
    <row r="65" spans="1:8" ht="26.4" customHeight="1" x14ac:dyDescent="0.3">
      <c r="B65" s="7" t="s">
        <v>83</v>
      </c>
      <c r="C65" s="97"/>
      <c r="D65" s="97"/>
      <c r="E65" s="51" t="str">
        <f>IF(AND(D65="",C65=""),"",IF(AND(D65=0,C65=0),0,IF(AND(D65=0,C65&gt;0),100,(C65/D65-1)*100)))</f>
        <v/>
      </c>
      <c r="G65" s="86"/>
    </row>
    <row r="66" spans="1:8" x14ac:dyDescent="0.3">
      <c r="B66" s="5"/>
      <c r="C66" s="5"/>
    </row>
    <row r="67" spans="1:8" x14ac:dyDescent="0.3">
      <c r="B67" s="48" t="s">
        <v>96</v>
      </c>
      <c r="C67" s="5"/>
    </row>
    <row r="68" spans="1:8" ht="20.399999999999999" customHeight="1" x14ac:dyDescent="0.3">
      <c r="B68" s="111"/>
      <c r="C68" s="112"/>
      <c r="D68" s="112"/>
      <c r="E68" s="113"/>
    </row>
    <row r="69" spans="1:8" ht="20.399999999999999" customHeight="1" x14ac:dyDescent="0.3">
      <c r="B69" s="114"/>
      <c r="C69" s="115"/>
      <c r="D69" s="115"/>
      <c r="E69" s="116"/>
    </row>
    <row r="70" spans="1:8" ht="20.399999999999999" customHeight="1" x14ac:dyDescent="0.3">
      <c r="B70" s="117"/>
      <c r="C70" s="118"/>
      <c r="D70" s="118"/>
      <c r="E70" s="119"/>
    </row>
    <row r="71" spans="1:8" x14ac:dyDescent="0.3">
      <c r="B71" s="5"/>
      <c r="C71" s="5"/>
      <c r="D71" s="90"/>
    </row>
    <row r="72" spans="1:8" x14ac:dyDescent="0.3">
      <c r="B72" s="5"/>
      <c r="C72" s="5"/>
    </row>
    <row r="73" spans="1:8" x14ac:dyDescent="0.3">
      <c r="B73" s="5"/>
      <c r="C73" s="5"/>
    </row>
    <row r="74" spans="1:8" s="5" customFormat="1" ht="27" customHeight="1" x14ac:dyDescent="0.3">
      <c r="A74" s="4"/>
      <c r="B74" s="13" t="s">
        <v>540</v>
      </c>
      <c r="C74" s="13"/>
      <c r="D74" s="30"/>
      <c r="E74" s="30"/>
      <c r="F74" s="30"/>
      <c r="G74" s="30"/>
      <c r="H74" s="30"/>
    </row>
    <row r="75" spans="1:8" ht="27.6" customHeight="1" x14ac:dyDescent="0.3">
      <c r="B75" s="109" t="s">
        <v>541</v>
      </c>
      <c r="C75" s="109"/>
      <c r="D75" s="109"/>
      <c r="E75" s="109"/>
      <c r="F75" s="109"/>
      <c r="G75" s="109"/>
      <c r="H75" s="109"/>
    </row>
    <row r="76" spans="1:8" ht="27.6" customHeight="1" x14ac:dyDescent="0.3">
      <c r="B76" s="109" t="s">
        <v>88</v>
      </c>
      <c r="C76" s="109"/>
      <c r="D76" s="109"/>
      <c r="E76" s="109"/>
      <c r="F76" s="109"/>
      <c r="G76" s="109"/>
      <c r="H76" s="109"/>
    </row>
    <row r="77" spans="1:8" x14ac:dyDescent="0.3">
      <c r="B77" s="109" t="s">
        <v>89</v>
      </c>
      <c r="C77" s="109"/>
      <c r="D77" s="109"/>
      <c r="E77" s="109"/>
      <c r="F77" s="109"/>
      <c r="G77" s="109"/>
      <c r="H77" s="109"/>
    </row>
    <row r="78" spans="1:8" x14ac:dyDescent="0.3">
      <c r="B78" s="109" t="s">
        <v>547</v>
      </c>
      <c r="C78" s="109"/>
      <c r="D78" s="109"/>
      <c r="E78" s="109"/>
      <c r="F78" s="109"/>
      <c r="G78" s="109"/>
      <c r="H78" s="109"/>
    </row>
    <row r="79" spans="1:8" x14ac:dyDescent="0.3">
      <c r="B79" s="5"/>
      <c r="C79" s="5"/>
    </row>
    <row r="80" spans="1:8" ht="31.2" x14ac:dyDescent="0.3">
      <c r="B80" s="8"/>
      <c r="C80" s="103" t="s">
        <v>110</v>
      </c>
      <c r="D80" s="103" t="s">
        <v>111</v>
      </c>
      <c r="E80" s="9" t="s">
        <v>81</v>
      </c>
      <c r="G80" s="9" t="s">
        <v>82</v>
      </c>
    </row>
    <row r="81" spans="1:8" ht="26.4" customHeight="1" x14ac:dyDescent="0.3">
      <c r="B81" s="7" t="s">
        <v>83</v>
      </c>
      <c r="C81" s="97"/>
      <c r="D81" s="97"/>
      <c r="E81" s="51" t="str">
        <f>IF(AND(D81="",C81=""),"",IF(AND(D81=0,C81=0),0,IF(AND(D81=0,C81&gt;0),100,(C81/D81-1)*100)))</f>
        <v/>
      </c>
      <c r="G81" s="86"/>
    </row>
    <row r="82" spans="1:8" x14ac:dyDescent="0.3">
      <c r="B82" s="5"/>
      <c r="C82" s="5"/>
    </row>
    <row r="83" spans="1:8" x14ac:dyDescent="0.3">
      <c r="B83" s="48" t="s">
        <v>96</v>
      </c>
      <c r="C83" s="5"/>
    </row>
    <row r="84" spans="1:8" ht="20.399999999999999" customHeight="1" x14ac:dyDescent="0.3">
      <c r="B84" s="111"/>
      <c r="C84" s="112"/>
      <c r="D84" s="112"/>
      <c r="E84" s="113"/>
    </row>
    <row r="85" spans="1:8" ht="20.399999999999999" customHeight="1" x14ac:dyDescent="0.3">
      <c r="B85" s="114"/>
      <c r="C85" s="115"/>
      <c r="D85" s="115"/>
      <c r="E85" s="116"/>
    </row>
    <row r="86" spans="1:8" ht="20.399999999999999" customHeight="1" x14ac:dyDescent="0.3">
      <c r="B86" s="117"/>
      <c r="C86" s="118"/>
      <c r="D86" s="118"/>
      <c r="E86" s="119"/>
    </row>
    <row r="87" spans="1:8" x14ac:dyDescent="0.3">
      <c r="B87" s="5"/>
      <c r="C87" s="5"/>
    </row>
    <row r="88" spans="1:8" x14ac:dyDescent="0.3">
      <c r="B88" s="5"/>
      <c r="C88" s="5"/>
    </row>
    <row r="89" spans="1:8" x14ac:dyDescent="0.3">
      <c r="B89" s="5"/>
      <c r="C89" s="5"/>
    </row>
    <row r="90" spans="1:8" s="5" customFormat="1" ht="27" customHeight="1" x14ac:dyDescent="0.3">
      <c r="A90" s="4"/>
      <c r="B90" s="13" t="s">
        <v>542</v>
      </c>
      <c r="C90" s="13"/>
      <c r="D90" s="30"/>
      <c r="E90" s="30"/>
      <c r="F90" s="30"/>
      <c r="G90" s="30"/>
      <c r="H90" s="30"/>
    </row>
    <row r="91" spans="1:8" ht="27.6" customHeight="1" x14ac:dyDescent="0.3">
      <c r="B91" s="109" t="s">
        <v>90</v>
      </c>
      <c r="C91" s="109"/>
      <c r="D91" s="109"/>
      <c r="E91" s="109"/>
      <c r="F91" s="109"/>
      <c r="G91" s="109"/>
      <c r="H91" s="109"/>
    </row>
    <row r="92" spans="1:8" ht="27.6" customHeight="1" x14ac:dyDescent="0.3">
      <c r="B92" s="109" t="s">
        <v>91</v>
      </c>
      <c r="C92" s="109"/>
      <c r="D92" s="109"/>
      <c r="E92" s="109"/>
      <c r="F92" s="109"/>
      <c r="G92" s="109"/>
      <c r="H92" s="109"/>
    </row>
    <row r="93" spans="1:8" x14ac:dyDescent="0.3">
      <c r="B93" s="109" t="s">
        <v>547</v>
      </c>
      <c r="C93" s="109"/>
      <c r="D93" s="109"/>
      <c r="E93" s="109"/>
      <c r="F93" s="109"/>
      <c r="G93" s="109"/>
      <c r="H93" s="109"/>
    </row>
    <row r="94" spans="1:8" x14ac:dyDescent="0.3">
      <c r="B94" s="5"/>
      <c r="C94" s="5"/>
    </row>
    <row r="95" spans="1:8" ht="31.2" x14ac:dyDescent="0.3">
      <c r="B95" s="8"/>
      <c r="C95" s="103" t="s">
        <v>110</v>
      </c>
      <c r="D95" s="103" t="s">
        <v>111</v>
      </c>
      <c r="E95" s="9" t="s">
        <v>81</v>
      </c>
      <c r="G95" s="9" t="s">
        <v>82</v>
      </c>
    </row>
    <row r="96" spans="1:8" ht="26.4" customHeight="1" x14ac:dyDescent="0.3">
      <c r="B96" s="7" t="s">
        <v>83</v>
      </c>
      <c r="C96" s="97"/>
      <c r="D96" s="97"/>
      <c r="E96" s="51" t="str">
        <f>IF(AND(D96="",C96=""),"",IF(AND(D96=0,C96=0),0,IF(AND(D96=0,C96&gt;0),100,(C96/D96-1)*100)))</f>
        <v/>
      </c>
      <c r="G96" s="86"/>
    </row>
    <row r="97" spans="1:8" x14ac:dyDescent="0.3">
      <c r="B97" s="5"/>
      <c r="C97" s="5"/>
    </row>
    <row r="98" spans="1:8" x14ac:dyDescent="0.3">
      <c r="B98" s="48" t="s">
        <v>96</v>
      </c>
      <c r="C98" s="5"/>
    </row>
    <row r="99" spans="1:8" ht="20.399999999999999" customHeight="1" x14ac:dyDescent="0.3">
      <c r="B99" s="111"/>
      <c r="C99" s="112"/>
      <c r="D99" s="112"/>
      <c r="E99" s="113"/>
    </row>
    <row r="100" spans="1:8" ht="20.399999999999999" customHeight="1" x14ac:dyDescent="0.3">
      <c r="B100" s="114"/>
      <c r="C100" s="115"/>
      <c r="D100" s="115"/>
      <c r="E100" s="116"/>
    </row>
    <row r="101" spans="1:8" ht="20.399999999999999" customHeight="1" x14ac:dyDescent="0.3">
      <c r="B101" s="117"/>
      <c r="C101" s="118"/>
      <c r="D101" s="118"/>
      <c r="E101" s="119"/>
    </row>
    <row r="102" spans="1:8" x14ac:dyDescent="0.3">
      <c r="B102" s="5"/>
      <c r="C102" s="5"/>
    </row>
    <row r="103" spans="1:8" x14ac:dyDescent="0.3">
      <c r="B103" s="5"/>
      <c r="C103" s="5"/>
    </row>
    <row r="104" spans="1:8" x14ac:dyDescent="0.3">
      <c r="B104" s="5"/>
      <c r="C104" s="5"/>
    </row>
    <row r="105" spans="1:8" s="5" customFormat="1" ht="27" customHeight="1" x14ac:dyDescent="0.3">
      <c r="A105" s="4"/>
      <c r="B105" s="13" t="s">
        <v>543</v>
      </c>
      <c r="C105" s="13"/>
      <c r="D105" s="30"/>
      <c r="E105" s="30"/>
      <c r="F105" s="30"/>
      <c r="G105" s="30"/>
      <c r="H105" s="30"/>
    </row>
    <row r="106" spans="1:8" ht="27.6" customHeight="1" x14ac:dyDescent="0.3">
      <c r="B106" s="109" t="s">
        <v>92</v>
      </c>
      <c r="C106" s="109"/>
      <c r="D106" s="109"/>
      <c r="E106" s="109"/>
      <c r="F106" s="109"/>
      <c r="G106" s="109"/>
      <c r="H106" s="109"/>
    </row>
    <row r="107" spans="1:8" ht="27.6" customHeight="1" x14ac:dyDescent="0.3">
      <c r="B107" s="109" t="s">
        <v>146</v>
      </c>
      <c r="C107" s="109"/>
      <c r="D107" s="109"/>
      <c r="E107" s="109"/>
      <c r="F107" s="109"/>
      <c r="G107" s="109"/>
      <c r="H107" s="109"/>
    </row>
    <row r="108" spans="1:8" x14ac:dyDescent="0.3">
      <c r="B108" s="109" t="s">
        <v>547</v>
      </c>
      <c r="C108" s="109"/>
      <c r="D108" s="109"/>
      <c r="E108" s="109"/>
      <c r="F108" s="109"/>
      <c r="G108" s="109"/>
      <c r="H108" s="109"/>
    </row>
    <row r="109" spans="1:8" x14ac:dyDescent="0.3">
      <c r="B109" s="5"/>
      <c r="C109" s="5"/>
    </row>
    <row r="110" spans="1:8" ht="31.2" x14ac:dyDescent="0.3">
      <c r="B110" s="8"/>
      <c r="C110" s="103" t="s">
        <v>110</v>
      </c>
      <c r="D110" s="103" t="s">
        <v>111</v>
      </c>
      <c r="E110" s="9" t="s">
        <v>81</v>
      </c>
      <c r="G110" s="9" t="s">
        <v>82</v>
      </c>
    </row>
    <row r="111" spans="1:8" ht="26.4" customHeight="1" x14ac:dyDescent="0.3">
      <c r="B111" s="7" t="s">
        <v>83</v>
      </c>
      <c r="C111" s="97"/>
      <c r="D111" s="97"/>
      <c r="E111" s="51" t="str">
        <f>IF(AND(D111="",C111=""),"",IF(AND(D111=0,C111=0),0,IF(AND(D111=0,C111&gt;0),100,(C111/D111-1)*100)))</f>
        <v/>
      </c>
      <c r="G111" s="86"/>
    </row>
    <row r="112" spans="1:8" x14ac:dyDescent="0.3">
      <c r="B112" s="5"/>
      <c r="C112" s="5"/>
    </row>
    <row r="113" spans="1:8" x14ac:dyDescent="0.3">
      <c r="B113" s="48" t="s">
        <v>96</v>
      </c>
      <c r="C113" s="5"/>
    </row>
    <row r="114" spans="1:8" ht="20.399999999999999" customHeight="1" x14ac:dyDescent="0.3">
      <c r="B114" s="111"/>
      <c r="C114" s="112"/>
      <c r="D114" s="112"/>
      <c r="E114" s="113"/>
    </row>
    <row r="115" spans="1:8" ht="20.399999999999999" customHeight="1" x14ac:dyDescent="0.3">
      <c r="B115" s="114"/>
      <c r="C115" s="115"/>
      <c r="D115" s="115"/>
      <c r="E115" s="116"/>
    </row>
    <row r="116" spans="1:8" ht="20.399999999999999" customHeight="1" x14ac:dyDescent="0.3">
      <c r="B116" s="117"/>
      <c r="C116" s="118"/>
      <c r="D116" s="118"/>
      <c r="E116" s="119"/>
    </row>
    <row r="117" spans="1:8" x14ac:dyDescent="0.3">
      <c r="B117" s="5"/>
      <c r="C117" s="5"/>
    </row>
    <row r="118" spans="1:8" x14ac:dyDescent="0.3">
      <c r="B118" s="5"/>
      <c r="C118" s="5"/>
    </row>
    <row r="119" spans="1:8" x14ac:dyDescent="0.3">
      <c r="B119" s="5"/>
      <c r="C119" s="5"/>
    </row>
    <row r="120" spans="1:8" s="5" customFormat="1" ht="27" customHeight="1" x14ac:dyDescent="0.3">
      <c r="A120" s="4"/>
      <c r="B120" s="13" t="s">
        <v>544</v>
      </c>
      <c r="C120" s="13"/>
      <c r="D120" s="30"/>
      <c r="E120" s="30"/>
      <c r="F120" s="30"/>
      <c r="G120" s="30"/>
      <c r="H120" s="30"/>
    </row>
    <row r="121" spans="1:8" ht="27.6" customHeight="1" x14ac:dyDescent="0.3">
      <c r="B121" s="109" t="s">
        <v>545</v>
      </c>
      <c r="C121" s="109"/>
      <c r="D121" s="109"/>
      <c r="E121" s="109"/>
      <c r="F121" s="109"/>
      <c r="G121" s="109"/>
      <c r="H121" s="109"/>
    </row>
    <row r="122" spans="1:8" ht="27.6" customHeight="1" x14ac:dyDescent="0.3">
      <c r="B122" s="109" t="s">
        <v>546</v>
      </c>
      <c r="C122" s="109"/>
      <c r="D122" s="109"/>
      <c r="E122" s="109"/>
      <c r="F122" s="109"/>
      <c r="G122" s="109"/>
      <c r="H122" s="109"/>
    </row>
    <row r="123" spans="1:8" x14ac:dyDescent="0.3">
      <c r="B123" s="109" t="s">
        <v>547</v>
      </c>
      <c r="C123" s="109"/>
      <c r="D123" s="109"/>
      <c r="E123" s="109"/>
      <c r="F123" s="109"/>
      <c r="G123" s="109"/>
      <c r="H123" s="109"/>
    </row>
    <row r="124" spans="1:8" x14ac:dyDescent="0.3">
      <c r="B124" s="5"/>
      <c r="C124" s="5"/>
    </row>
    <row r="125" spans="1:8" ht="31.2" x14ac:dyDescent="0.3">
      <c r="B125" s="8"/>
      <c r="C125" s="103" t="s">
        <v>110</v>
      </c>
      <c r="D125" s="9" t="s">
        <v>93</v>
      </c>
      <c r="G125" s="9" t="s">
        <v>82</v>
      </c>
    </row>
    <row r="126" spans="1:8" ht="26.4" customHeight="1" x14ac:dyDescent="0.3">
      <c r="B126" s="7" t="s">
        <v>83</v>
      </c>
      <c r="C126" s="97"/>
      <c r="D126" s="11" t="str">
        <f>IF(C126="","",IF(C15="","",C126/C15*100))</f>
        <v/>
      </c>
      <c r="G126" s="86"/>
    </row>
    <row r="127" spans="1:8" x14ac:dyDescent="0.3">
      <c r="B127" s="5"/>
      <c r="C127" s="5"/>
    </row>
    <row r="128" spans="1:8" x14ac:dyDescent="0.3">
      <c r="B128" s="48" t="s">
        <v>96</v>
      </c>
      <c r="C128" s="5"/>
    </row>
    <row r="129" spans="2:4" ht="19.95" customHeight="1" x14ac:dyDescent="0.3">
      <c r="B129" s="111"/>
      <c r="C129" s="112"/>
      <c r="D129" s="113"/>
    </row>
    <row r="130" spans="2:4" ht="19.95" customHeight="1" x14ac:dyDescent="0.3">
      <c r="B130" s="114"/>
      <c r="C130" s="115"/>
      <c r="D130" s="116"/>
    </row>
    <row r="131" spans="2:4" ht="19.95" customHeight="1" x14ac:dyDescent="0.3">
      <c r="B131" s="117"/>
      <c r="C131" s="118"/>
      <c r="D131" s="119"/>
    </row>
    <row r="132" spans="2:4" x14ac:dyDescent="0.3"/>
    <row r="133" spans="2:4" x14ac:dyDescent="0.3"/>
  </sheetData>
  <sheetProtection algorithmName="SHA-512" hashValue="NFsD3eVYCzlANRabZlMuaZcDMXiin0pOFmyMEnCiI0rOZaPX0txTNGAUVWqtLBhWv06dg4HRAILa8kU2l5YCaQ==" saltValue="TmluKLh/dXAnmE28GIvvMQ==" spinCount="100000" sheet="1" objects="1" scenarios="1"/>
  <mergeCells count="39">
    <mergeCell ref="G1:H1"/>
    <mergeCell ref="B123:H123"/>
    <mergeCell ref="B129:D131"/>
    <mergeCell ref="B107:H107"/>
    <mergeCell ref="B78:H78"/>
    <mergeCell ref="B84:E86"/>
    <mergeCell ref="B91:H91"/>
    <mergeCell ref="B92:H92"/>
    <mergeCell ref="B93:H93"/>
    <mergeCell ref="B99:E101"/>
    <mergeCell ref="B122:H122"/>
    <mergeCell ref="B106:H106"/>
    <mergeCell ref="B108:H108"/>
    <mergeCell ref="B114:E116"/>
    <mergeCell ref="B121:H121"/>
    <mergeCell ref="B77:H77"/>
    <mergeCell ref="B68:E70"/>
    <mergeCell ref="B75:H75"/>
    <mergeCell ref="B44:H44"/>
    <mergeCell ref="B45:H45"/>
    <mergeCell ref="B46:H46"/>
    <mergeCell ref="B52:E54"/>
    <mergeCell ref="B59:H59"/>
    <mergeCell ref="B76:H76"/>
    <mergeCell ref="B43:H43"/>
    <mergeCell ref="B10:H10"/>
    <mergeCell ref="B11:H11"/>
    <mergeCell ref="B12:H12"/>
    <mergeCell ref="B18:E20"/>
    <mergeCell ref="B25:H25"/>
    <mergeCell ref="B26:H26"/>
    <mergeCell ref="B27:H27"/>
    <mergeCell ref="B28:H28"/>
    <mergeCell ref="B29:H29"/>
    <mergeCell ref="B35:E37"/>
    <mergeCell ref="B42:H42"/>
    <mergeCell ref="B60:H60"/>
    <mergeCell ref="B61:H61"/>
    <mergeCell ref="B62:H62"/>
  </mergeCells>
  <hyperlinks>
    <hyperlink ref="B1" location="Índice!A1" display="Voltar ao Índice" xr:uid="{90A3D433-2FAF-4613-8C8D-A38F257F5995}"/>
    <hyperlink ref="G1" location="Resultados!A1" display="Ir para Resultados" xr:uid="{F3C05DFA-EC58-4CAC-AB4E-8FA6BAB3B830}"/>
    <hyperlink ref="D1" location="'OE_A 1.Obj 1.2.Imp'!A1" display="Seguinte" xr:uid="{B0BD7C20-5366-4811-89AF-17E4DF4B903A}"/>
    <hyperlink ref="C1" location="Índice!A1" display="Anterior" xr:uid="{CE31A76E-E5C5-4B5C-B012-5A93D01DD429}"/>
  </hyperlinks>
  <pageMargins left="0.7" right="0.7" top="0.75" bottom="0.75" header="0.3" footer="0.3"/>
  <pageSetup paperSize="9" orientation="portrait" horizontalDpi="360" verticalDpi="360" r:id="rId1"/>
  <extLst>
    <ext xmlns:x14="http://schemas.microsoft.com/office/spreadsheetml/2009/9/main" uri="{CCE6A557-97BC-4b89-ADB6-D9C93CAAB3DF}">
      <x14:dataValidations xmlns:xm="http://schemas.microsoft.com/office/excel/2006/main" count="1">
        <x14:dataValidation type="list" showInputMessage="1" showErrorMessage="1" prompt="Selecione uma das opções" xr:uid="{75A20790-E6BD-47AE-8901-1FCD950C8936}">
          <x14:formula1>
            <xm:f>Listagens!$B$3:$B$8</xm:f>
          </x14:formula1>
          <xm:sqref>G15 G32 G49 G65 G81 G96 G111 G126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25A74-DB68-452B-B4F1-DEDF08E70230}">
  <sheetPr>
    <tabColor theme="7" tint="0.39997558519241921"/>
  </sheetPr>
  <dimension ref="A1:I51"/>
  <sheetViews>
    <sheetView showGridLines="0" showRowColHeaders="0" zoomScaleNormal="100" workbookViewId="0">
      <pane ySplit="1" topLeftCell="A2" activePane="bottomLeft" state="frozen"/>
      <selection pane="bottomLeft" activeCell="C1" sqref="C1"/>
    </sheetView>
  </sheetViews>
  <sheetFormatPr defaultColWidth="0" defaultRowHeight="15.6" zeroHeight="1" x14ac:dyDescent="0.3"/>
  <cols>
    <col min="1" max="1" width="8.88671875" style="4" customWidth="1"/>
    <col min="2" max="2" width="45.109375" style="4" customWidth="1"/>
    <col min="3" max="3" width="15" style="4" customWidth="1"/>
    <col min="4" max="4" width="11.88671875" style="4" customWidth="1"/>
    <col min="5" max="5" width="10.5546875" style="4" customWidth="1"/>
    <col min="6" max="6" width="3.109375" style="4" customWidth="1"/>
    <col min="7" max="7" width="20.33203125" style="4" customWidth="1"/>
    <col min="8" max="9" width="8.88671875" style="4" customWidth="1"/>
    <col min="10" max="16384" width="8.88671875" style="4" hidden="1"/>
  </cols>
  <sheetData>
    <row r="1" spans="1:9" s="74" customFormat="1" ht="21" customHeight="1" x14ac:dyDescent="0.3">
      <c r="B1" s="75" t="s">
        <v>519</v>
      </c>
      <c r="C1" s="78" t="s">
        <v>515</v>
      </c>
      <c r="D1" s="78" t="s">
        <v>514</v>
      </c>
      <c r="E1" s="77"/>
      <c r="F1" s="77"/>
      <c r="G1" s="121" t="s">
        <v>516</v>
      </c>
      <c r="H1" s="121"/>
    </row>
    <row r="2" spans="1:9" x14ac:dyDescent="0.3"/>
    <row r="3" spans="1:9" ht="17.399999999999999" x14ac:dyDescent="0.3">
      <c r="B3" s="47" t="s">
        <v>8</v>
      </c>
    </row>
    <row r="4" spans="1:9" ht="7.65" customHeight="1" x14ac:dyDescent="0.3">
      <c r="B4" s="3"/>
    </row>
    <row r="5" spans="1:9" ht="17.399999999999999" x14ac:dyDescent="0.3">
      <c r="B5" s="47" t="s">
        <v>79</v>
      </c>
    </row>
    <row r="6" spans="1:9" x14ac:dyDescent="0.3">
      <c r="C6" s="3"/>
    </row>
    <row r="7" spans="1:9" ht="27" customHeight="1" x14ac:dyDescent="0.3">
      <c r="B7" s="28" t="s">
        <v>94</v>
      </c>
      <c r="C7" s="28"/>
      <c r="D7" s="28"/>
      <c r="E7" s="28"/>
      <c r="F7" s="28"/>
      <c r="G7" s="28"/>
      <c r="H7" s="28"/>
    </row>
    <row r="8" spans="1:9" x14ac:dyDescent="0.3">
      <c r="C8" s="3"/>
    </row>
    <row r="9" spans="1:9" s="5" customFormat="1" ht="31.2" customHeight="1" x14ac:dyDescent="0.3">
      <c r="A9" s="4"/>
      <c r="B9" s="125" t="s">
        <v>548</v>
      </c>
      <c r="C9" s="125"/>
      <c r="D9" s="125"/>
      <c r="E9" s="125"/>
      <c r="F9" s="125"/>
      <c r="G9" s="125"/>
      <c r="H9" s="125"/>
    </row>
    <row r="10" spans="1:9" ht="103.2" customHeight="1" x14ac:dyDescent="0.3">
      <c r="B10" s="109" t="s">
        <v>549</v>
      </c>
      <c r="C10" s="109"/>
      <c r="D10" s="109"/>
      <c r="E10" s="109"/>
      <c r="F10" s="109"/>
      <c r="G10" s="109"/>
      <c r="H10" s="109"/>
    </row>
    <row r="11" spans="1:9" x14ac:dyDescent="0.3">
      <c r="B11" s="14"/>
      <c r="C11" s="5"/>
    </row>
    <row r="12" spans="1:9" ht="27" customHeight="1" x14ac:dyDescent="0.3">
      <c r="B12" s="8"/>
      <c r="C12" s="9" t="s">
        <v>1</v>
      </c>
    </row>
    <row r="13" spans="1:9" ht="31.2" x14ac:dyDescent="0.3">
      <c r="B13" s="83" t="s">
        <v>95</v>
      </c>
      <c r="C13" s="86"/>
      <c r="I13" s="45"/>
    </row>
    <row r="14" spans="1:9" x14ac:dyDescent="0.3"/>
    <row r="15" spans="1:9" x14ac:dyDescent="0.3">
      <c r="B15" s="46" t="s">
        <v>96</v>
      </c>
    </row>
    <row r="16" spans="1:9" ht="99" customHeight="1" x14ac:dyDescent="0.3">
      <c r="B16" s="123"/>
      <c r="C16" s="124"/>
    </row>
    <row r="17" spans="1:9" x14ac:dyDescent="0.3"/>
    <row r="18" spans="1:9" x14ac:dyDescent="0.3"/>
    <row r="19" spans="1:9" x14ac:dyDescent="0.3"/>
    <row r="20" spans="1:9" s="5" customFormat="1" ht="27" customHeight="1" x14ac:dyDescent="0.3">
      <c r="A20" s="4"/>
      <c r="B20" s="125" t="s">
        <v>706</v>
      </c>
      <c r="C20" s="125"/>
      <c r="D20" s="125"/>
      <c r="E20" s="125"/>
      <c r="F20" s="125"/>
      <c r="G20" s="125"/>
      <c r="H20" s="125"/>
    </row>
    <row r="21" spans="1:9" ht="89.4" customHeight="1" x14ac:dyDescent="0.3">
      <c r="B21" s="109" t="s">
        <v>707</v>
      </c>
      <c r="C21" s="109"/>
      <c r="D21" s="109"/>
      <c r="E21" s="109"/>
      <c r="F21" s="109"/>
      <c r="G21" s="109"/>
      <c r="H21" s="109"/>
    </row>
    <row r="22" spans="1:9" x14ac:dyDescent="0.3">
      <c r="B22" s="14"/>
      <c r="C22" s="5"/>
    </row>
    <row r="23" spans="1:9" ht="27" customHeight="1" x14ac:dyDescent="0.3">
      <c r="B23" s="8"/>
      <c r="C23" s="9" t="s">
        <v>1</v>
      </c>
    </row>
    <row r="24" spans="1:9" ht="28.65" customHeight="1" x14ac:dyDescent="0.3">
      <c r="B24" s="16" t="s">
        <v>97</v>
      </c>
      <c r="C24" s="86"/>
      <c r="I24" s="45"/>
    </row>
    <row r="25" spans="1:9" x14ac:dyDescent="0.3"/>
    <row r="26" spans="1:9" x14ac:dyDescent="0.3">
      <c r="B26" s="46" t="s">
        <v>96</v>
      </c>
    </row>
    <row r="27" spans="1:9" ht="99" customHeight="1" x14ac:dyDescent="0.3">
      <c r="B27" s="123"/>
      <c r="C27" s="124"/>
    </row>
    <row r="28" spans="1:9" x14ac:dyDescent="0.3"/>
    <row r="29" spans="1:9" x14ac:dyDescent="0.3"/>
    <row r="30" spans="1:9" x14ac:dyDescent="0.3"/>
    <row r="31" spans="1:9" s="5" customFormat="1" ht="27" customHeight="1" x14ac:dyDescent="0.3">
      <c r="A31" s="4"/>
      <c r="B31" s="13" t="s">
        <v>550</v>
      </c>
      <c r="C31" s="13"/>
      <c r="D31" s="30"/>
      <c r="E31" s="30"/>
      <c r="F31" s="30"/>
      <c r="G31" s="30"/>
      <c r="H31" s="30"/>
    </row>
    <row r="32" spans="1:9" ht="72.599999999999994" customHeight="1" x14ac:dyDescent="0.3">
      <c r="B32" s="122" t="s">
        <v>98</v>
      </c>
      <c r="C32" s="122"/>
      <c r="D32" s="122"/>
      <c r="E32" s="122"/>
      <c r="F32" s="122"/>
      <c r="G32" s="122"/>
      <c r="H32" s="122"/>
    </row>
    <row r="33" spans="1:9" x14ac:dyDescent="0.3">
      <c r="B33" s="14"/>
      <c r="C33" s="5"/>
    </row>
    <row r="34" spans="1:9" ht="27" customHeight="1" x14ac:dyDescent="0.3">
      <c r="B34" s="8"/>
      <c r="C34" s="9" t="s">
        <v>1</v>
      </c>
    </row>
    <row r="35" spans="1:9" ht="30" customHeight="1" x14ac:dyDescent="0.3">
      <c r="B35" s="16" t="s">
        <v>99</v>
      </c>
      <c r="C35" s="86"/>
      <c r="I35" s="45"/>
    </row>
    <row r="36" spans="1:9" x14ac:dyDescent="0.3"/>
    <row r="37" spans="1:9" x14ac:dyDescent="0.3">
      <c r="B37" s="46" t="s">
        <v>96</v>
      </c>
    </row>
    <row r="38" spans="1:9" ht="99" customHeight="1" x14ac:dyDescent="0.3">
      <c r="B38" s="123"/>
      <c r="C38" s="124"/>
    </row>
    <row r="39" spans="1:9" x14ac:dyDescent="0.3"/>
    <row r="40" spans="1:9" x14ac:dyDescent="0.3"/>
    <row r="41" spans="1:9" x14ac:dyDescent="0.3"/>
    <row r="42" spans="1:9" s="5" customFormat="1" ht="27" customHeight="1" x14ac:dyDescent="0.3">
      <c r="A42" s="4"/>
      <c r="B42" s="13" t="s">
        <v>551</v>
      </c>
      <c r="C42" s="13"/>
      <c r="D42" s="30"/>
      <c r="E42" s="30"/>
      <c r="F42" s="30"/>
      <c r="G42" s="30"/>
      <c r="H42" s="30"/>
    </row>
    <row r="43" spans="1:9" ht="101.4" customHeight="1" x14ac:dyDescent="0.3">
      <c r="B43" s="122" t="s">
        <v>100</v>
      </c>
      <c r="C43" s="122"/>
      <c r="D43" s="122"/>
      <c r="E43" s="122"/>
      <c r="F43" s="122"/>
      <c r="G43" s="122"/>
      <c r="H43" s="122"/>
    </row>
    <row r="44" spans="1:9" x14ac:dyDescent="0.3">
      <c r="B44" s="14"/>
      <c r="C44" s="5"/>
    </row>
    <row r="45" spans="1:9" ht="27" customHeight="1" x14ac:dyDescent="0.3">
      <c r="B45" s="8"/>
      <c r="C45" s="9" t="s">
        <v>1</v>
      </c>
    </row>
    <row r="46" spans="1:9" ht="28.65" customHeight="1" x14ac:dyDescent="0.3">
      <c r="B46" s="16" t="s">
        <v>101</v>
      </c>
      <c r="C46" s="86"/>
      <c r="I46" s="45"/>
    </row>
    <row r="47" spans="1:9" x14ac:dyDescent="0.3"/>
    <row r="48" spans="1:9" x14ac:dyDescent="0.3">
      <c r="B48" s="46" t="s">
        <v>96</v>
      </c>
    </row>
    <row r="49" spans="2:3" ht="99" customHeight="1" x14ac:dyDescent="0.3">
      <c r="B49" s="123"/>
      <c r="C49" s="124"/>
    </row>
    <row r="50" spans="2:3" x14ac:dyDescent="0.3"/>
    <row r="51" spans="2:3" x14ac:dyDescent="0.3"/>
  </sheetData>
  <sheetProtection algorithmName="SHA-512" hashValue="7KeQotWgU+Fkg4EevPJYz7ccGq0XHqNYgoCMHqoV75CNwCZdcdvUAuzcGrYd4Oc0YJx6SksMpcFEtfbh8v23HA==" saltValue="lsK3dv5W9X4sTK3YI1ktFw==" spinCount="100000" sheet="1" objects="1" scenarios="1"/>
  <mergeCells count="11">
    <mergeCell ref="G1:H1"/>
    <mergeCell ref="B43:H43"/>
    <mergeCell ref="B49:C49"/>
    <mergeCell ref="B9:H9"/>
    <mergeCell ref="B16:C16"/>
    <mergeCell ref="B27:C27"/>
    <mergeCell ref="B38:C38"/>
    <mergeCell ref="B10:H10"/>
    <mergeCell ref="B21:H21"/>
    <mergeCell ref="B32:H32"/>
    <mergeCell ref="B20:H20"/>
  </mergeCells>
  <dataValidations count="1">
    <dataValidation type="list" showInputMessage="1" showErrorMessage="1" prompt="Selecione uma das opções" sqref="C13 C24 C35 C46" xr:uid="{CFEDC15C-E121-4C63-BE5D-9FFFDBE047B9}">
      <formula1>Existência</formula1>
    </dataValidation>
  </dataValidations>
  <hyperlinks>
    <hyperlink ref="G1" location="Resultados!A1" display="Ir para Resultados" xr:uid="{396AD8DC-1588-40E8-BFF2-2D4EB11FD49C}"/>
    <hyperlink ref="D1" location="'OE.B 2.Obj 2.1.Imp'!A1" display="Seguinte" xr:uid="{53F84999-7ABA-49FA-9B4E-D3251BE76BAC}"/>
    <hyperlink ref="C1" location="'OE_A 1.Obj 1.1.Imp'!A1" display="Anterior" xr:uid="{B46F36ED-DE97-4225-A603-F7A5ADCB99C5}"/>
    <hyperlink ref="B1" location="Índice!A1" display="Voltar ao Índice" xr:uid="{4777C6E2-CEB8-4FEA-BAC9-A11CEC8BF65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128A-9F9D-4B06-91A9-682E137AD17A}">
  <sheetPr>
    <tabColor theme="5" tint="0.39997558519241921"/>
  </sheetPr>
  <dimension ref="A1:J49"/>
  <sheetViews>
    <sheetView showGridLines="0" showRowColHeaders="0" zoomScaleNormal="100" workbookViewId="0">
      <pane ySplit="1" topLeftCell="A2" activePane="bottomLeft" state="frozen"/>
      <selection activeCell="A48" sqref="A48:H48"/>
      <selection pane="bottomLeft" activeCell="C1" sqref="C1"/>
    </sheetView>
  </sheetViews>
  <sheetFormatPr defaultColWidth="0" defaultRowHeight="15.6" zeroHeight="1" x14ac:dyDescent="0.3"/>
  <cols>
    <col min="1" max="1" width="8.88671875" style="4" customWidth="1"/>
    <col min="2" max="2" width="45.6640625" style="4" customWidth="1"/>
    <col min="3" max="4" width="13.88671875" style="4" customWidth="1"/>
    <col min="5" max="5" width="15.44140625" style="4" customWidth="1"/>
    <col min="6" max="6" width="5.6640625" style="4" customWidth="1"/>
    <col min="7" max="7" width="18.88671875" style="4" customWidth="1"/>
    <col min="8" max="8" width="6.88671875" style="4" customWidth="1"/>
    <col min="9" max="9" width="8.88671875" style="4" customWidth="1"/>
    <col min="10" max="10" width="0" style="4" hidden="1" customWidth="1"/>
    <col min="11" max="16384" width="8.88671875" style="4" hidden="1"/>
  </cols>
  <sheetData>
    <row r="1" spans="1:9" s="74" customFormat="1" ht="21" customHeight="1" x14ac:dyDescent="0.3">
      <c r="B1" s="75" t="s">
        <v>519</v>
      </c>
      <c r="C1" s="78" t="s">
        <v>515</v>
      </c>
      <c r="D1" s="78" t="s">
        <v>514</v>
      </c>
      <c r="E1" s="77"/>
      <c r="F1" s="77"/>
      <c r="G1" s="121" t="s">
        <v>516</v>
      </c>
      <c r="H1" s="121"/>
    </row>
    <row r="2" spans="1:9" x14ac:dyDescent="0.3"/>
    <row r="3" spans="1:9" ht="17.399999999999999" x14ac:dyDescent="0.3">
      <c r="B3" s="47" t="s">
        <v>15</v>
      </c>
    </row>
    <row r="4" spans="1:9" ht="7.65" customHeight="1" x14ac:dyDescent="0.3">
      <c r="B4" s="3"/>
    </row>
    <row r="5" spans="1:9" ht="35.4" customHeight="1" x14ac:dyDescent="0.3">
      <c r="B5" s="126" t="s">
        <v>102</v>
      </c>
      <c r="C5" s="126"/>
      <c r="D5" s="126"/>
      <c r="E5" s="126"/>
      <c r="F5" s="126"/>
      <c r="G5" s="126"/>
      <c r="H5" s="126"/>
    </row>
    <row r="6" spans="1:9" x14ac:dyDescent="0.3">
      <c r="C6" s="3"/>
    </row>
    <row r="7" spans="1:9" ht="27" customHeight="1" x14ac:dyDescent="0.3">
      <c r="B7" s="28" t="s">
        <v>103</v>
      </c>
      <c r="C7" s="28"/>
      <c r="D7" s="28"/>
      <c r="E7" s="28"/>
      <c r="F7" s="28"/>
      <c r="G7" s="28"/>
      <c r="H7" s="28"/>
    </row>
    <row r="8" spans="1:9" x14ac:dyDescent="0.3">
      <c r="C8" s="3"/>
    </row>
    <row r="9" spans="1:9" s="5" customFormat="1" ht="27" customHeight="1" x14ac:dyDescent="0.3">
      <c r="A9" s="4"/>
      <c r="B9" s="13" t="s">
        <v>552</v>
      </c>
      <c r="C9" s="13"/>
      <c r="D9" s="30"/>
      <c r="E9" s="30"/>
      <c r="F9" s="30"/>
      <c r="G9" s="30"/>
      <c r="H9" s="30"/>
    </row>
    <row r="10" spans="1:9" x14ac:dyDescent="0.3">
      <c r="B10" s="127" t="s">
        <v>104</v>
      </c>
      <c r="C10" s="127"/>
      <c r="D10" s="127"/>
      <c r="E10" s="127"/>
      <c r="F10" s="127"/>
      <c r="G10" s="127"/>
      <c r="H10" s="127"/>
    </row>
    <row r="11" spans="1:9" ht="28.95" customHeight="1" x14ac:dyDescent="0.3">
      <c r="B11" s="109" t="s">
        <v>105</v>
      </c>
      <c r="C11" s="109"/>
      <c r="D11" s="109"/>
      <c r="E11" s="109"/>
      <c r="F11" s="109"/>
      <c r="G11" s="109"/>
      <c r="H11" s="109"/>
    </row>
    <row r="12" spans="1:9" x14ac:dyDescent="0.3">
      <c r="B12" s="127" t="s">
        <v>106</v>
      </c>
      <c r="C12" s="127"/>
      <c r="D12" s="127"/>
      <c r="E12" s="127"/>
      <c r="F12" s="127"/>
      <c r="G12" s="127"/>
      <c r="H12" s="127"/>
    </row>
    <row r="13" spans="1:9" x14ac:dyDescent="0.3">
      <c r="B13" s="127" t="s">
        <v>547</v>
      </c>
      <c r="C13" s="127"/>
      <c r="D13" s="127"/>
      <c r="E13" s="127"/>
      <c r="F13" s="127"/>
      <c r="G13" s="127"/>
      <c r="H13" s="127"/>
    </row>
    <row r="14" spans="1:9" x14ac:dyDescent="0.3">
      <c r="B14" s="5"/>
      <c r="C14" s="5"/>
    </row>
    <row r="15" spans="1:9" ht="31.2" x14ac:dyDescent="0.3">
      <c r="B15" s="8"/>
      <c r="C15" s="103" t="s">
        <v>110</v>
      </c>
      <c r="D15" s="103" t="s">
        <v>111</v>
      </c>
      <c r="E15" s="9" t="s">
        <v>81</v>
      </c>
      <c r="G15" s="9" t="s">
        <v>82</v>
      </c>
      <c r="I15" s="50"/>
    </row>
    <row r="16" spans="1:9" ht="26.4" customHeight="1" x14ac:dyDescent="0.3">
      <c r="B16" s="7" t="s">
        <v>83</v>
      </c>
      <c r="C16" s="97"/>
      <c r="D16" s="97"/>
      <c r="E16" s="51" t="str">
        <f>IF(AND(D16="",C16=""),"",IF(AND(D16=0,C16=0),0,IF(AND(D16=0,C16&gt;0),100,(C16/D16-1)*100)))</f>
        <v/>
      </c>
      <c r="G16" s="86"/>
      <c r="I16" s="49"/>
    </row>
    <row r="17" spans="1:8" x14ac:dyDescent="0.3">
      <c r="B17" s="5"/>
    </row>
    <row r="18" spans="1:8" x14ac:dyDescent="0.3">
      <c r="B18" s="48" t="s">
        <v>96</v>
      </c>
      <c r="C18" s="5"/>
    </row>
    <row r="19" spans="1:8" ht="20.399999999999999" customHeight="1" x14ac:dyDescent="0.3">
      <c r="B19" s="111"/>
      <c r="C19" s="112"/>
      <c r="D19" s="112"/>
      <c r="E19" s="113"/>
    </row>
    <row r="20" spans="1:8" ht="20.399999999999999" customHeight="1" x14ac:dyDescent="0.3">
      <c r="B20" s="114"/>
      <c r="C20" s="115"/>
      <c r="D20" s="115"/>
      <c r="E20" s="116"/>
    </row>
    <row r="21" spans="1:8" ht="20.399999999999999" customHeight="1" x14ac:dyDescent="0.3">
      <c r="B21" s="117"/>
      <c r="C21" s="118"/>
      <c r="D21" s="118"/>
      <c r="E21" s="119"/>
    </row>
    <row r="22" spans="1:8" x14ac:dyDescent="0.3">
      <c r="C22" s="5"/>
    </row>
    <row r="23" spans="1:8" x14ac:dyDescent="0.3">
      <c r="C23" s="5"/>
    </row>
    <row r="24" spans="1:8" x14ac:dyDescent="0.3">
      <c r="C24" s="5"/>
    </row>
    <row r="25" spans="1:8" s="5" customFormat="1" ht="27" customHeight="1" x14ac:dyDescent="0.3">
      <c r="A25" s="4"/>
      <c r="B25" s="13" t="s">
        <v>553</v>
      </c>
      <c r="C25" s="13"/>
      <c r="D25" s="30"/>
      <c r="E25" s="30"/>
      <c r="F25" s="30"/>
      <c r="G25" s="30"/>
      <c r="H25" s="30"/>
    </row>
    <row r="26" spans="1:8" x14ac:dyDescent="0.3">
      <c r="B26" s="109" t="s">
        <v>668</v>
      </c>
      <c r="C26" s="109"/>
      <c r="D26" s="109"/>
      <c r="E26" s="109"/>
      <c r="F26" s="109"/>
      <c r="G26" s="109"/>
      <c r="H26" s="109"/>
    </row>
    <row r="27" spans="1:8" x14ac:dyDescent="0.3">
      <c r="B27" s="109" t="s">
        <v>107</v>
      </c>
      <c r="C27" s="109"/>
      <c r="D27" s="109"/>
      <c r="E27" s="109"/>
      <c r="F27" s="109"/>
      <c r="G27" s="109"/>
      <c r="H27" s="109"/>
    </row>
    <row r="28" spans="1:8" ht="27.6" customHeight="1" x14ac:dyDescent="0.3">
      <c r="B28" s="109" t="s">
        <v>108</v>
      </c>
      <c r="C28" s="109"/>
      <c r="D28" s="109"/>
      <c r="E28" s="109"/>
      <c r="F28" s="109"/>
      <c r="G28" s="109"/>
      <c r="H28" s="109"/>
    </row>
    <row r="29" spans="1:8" x14ac:dyDescent="0.3">
      <c r="B29" s="109" t="s">
        <v>109</v>
      </c>
      <c r="C29" s="109"/>
      <c r="D29" s="109"/>
      <c r="E29" s="109"/>
      <c r="F29" s="109"/>
      <c r="G29" s="109"/>
      <c r="H29" s="109"/>
    </row>
    <row r="30" spans="1:8" x14ac:dyDescent="0.3">
      <c r="B30" s="109" t="s">
        <v>547</v>
      </c>
      <c r="C30" s="109"/>
      <c r="D30" s="109"/>
      <c r="E30" s="109"/>
      <c r="F30" s="109"/>
      <c r="G30" s="109"/>
      <c r="H30" s="109"/>
    </row>
    <row r="31" spans="1:8" x14ac:dyDescent="0.3">
      <c r="B31" s="5"/>
      <c r="C31" s="5"/>
    </row>
    <row r="32" spans="1:8" ht="31.35" customHeight="1" x14ac:dyDescent="0.3">
      <c r="B32" s="8"/>
      <c r="C32" s="103" t="s">
        <v>110</v>
      </c>
      <c r="D32" s="103" t="s">
        <v>111</v>
      </c>
      <c r="E32" s="9" t="s">
        <v>81</v>
      </c>
      <c r="G32" s="9" t="s">
        <v>82</v>
      </c>
    </row>
    <row r="33" spans="2:10" ht="26.4" customHeight="1" x14ac:dyDescent="0.3">
      <c r="B33" s="7" t="s">
        <v>83</v>
      </c>
      <c r="C33" s="38" t="str">
        <f>IF(AND(C34="",COUNTBLANK(C36:C42)=7),"",IF(C34&gt;0,C34,SUM(C36:C42)))</f>
        <v/>
      </c>
      <c r="D33" s="38" t="str">
        <f>IF(AND(D34="",COUNTBLANK(D36:D42)=7),"",IF(D34&gt;0,D34,SUM(D36:D42)))</f>
        <v/>
      </c>
      <c r="E33" s="11" t="str">
        <f>IF(AND(D33="",C33=""),"",IF(AND(D33=0,C33=0),0,IF(AND(D33=0,C33&gt;0),100,(C33/D33-1)*100)))</f>
        <v/>
      </c>
      <c r="G33" s="86"/>
      <c r="J33" s="29"/>
    </row>
    <row r="34" spans="2:10" ht="21" customHeight="1" x14ac:dyDescent="0.3">
      <c r="B34" s="34" t="s">
        <v>112</v>
      </c>
      <c r="C34" s="97"/>
      <c r="D34" s="97"/>
    </row>
    <row r="35" spans="2:10" x14ac:dyDescent="0.3">
      <c r="B35" s="35" t="s">
        <v>113</v>
      </c>
      <c r="C35" s="32"/>
      <c r="D35" s="33"/>
    </row>
    <row r="36" spans="2:10" ht="21" customHeight="1" x14ac:dyDescent="0.3">
      <c r="B36" s="18" t="s">
        <v>114</v>
      </c>
      <c r="C36" s="97"/>
      <c r="D36" s="97"/>
    </row>
    <row r="37" spans="2:10" ht="21" customHeight="1" x14ac:dyDescent="0.3">
      <c r="B37" s="18" t="s">
        <v>115</v>
      </c>
      <c r="C37" s="97"/>
      <c r="D37" s="97"/>
    </row>
    <row r="38" spans="2:10" ht="21" customHeight="1" x14ac:dyDescent="0.3">
      <c r="B38" s="18" t="s">
        <v>116</v>
      </c>
      <c r="C38" s="97"/>
      <c r="D38" s="97"/>
    </row>
    <row r="39" spans="2:10" ht="28.8" x14ac:dyDescent="0.3">
      <c r="B39" s="21" t="s">
        <v>117</v>
      </c>
      <c r="C39" s="97"/>
      <c r="D39" s="97"/>
    </row>
    <row r="40" spans="2:10" ht="21" customHeight="1" x14ac:dyDescent="0.3">
      <c r="B40" s="105"/>
      <c r="C40" s="97"/>
      <c r="D40" s="97"/>
    </row>
    <row r="41" spans="2:10" ht="21" customHeight="1" x14ac:dyDescent="0.3">
      <c r="B41" s="105"/>
      <c r="C41" s="97"/>
      <c r="D41" s="97"/>
    </row>
    <row r="42" spans="2:10" ht="21" customHeight="1" x14ac:dyDescent="0.3">
      <c r="B42" s="105"/>
      <c r="C42" s="97"/>
      <c r="D42" s="97"/>
    </row>
    <row r="43" spans="2:10" x14ac:dyDescent="0.3">
      <c r="B43" s="5"/>
      <c r="C43" s="5"/>
    </row>
    <row r="44" spans="2:10" x14ac:dyDescent="0.3">
      <c r="B44" s="48" t="s">
        <v>96</v>
      </c>
      <c r="C44" s="5"/>
    </row>
    <row r="45" spans="2:10" ht="20.399999999999999" customHeight="1" x14ac:dyDescent="0.3">
      <c r="B45" s="111"/>
      <c r="C45" s="112"/>
      <c r="D45" s="112"/>
      <c r="E45" s="113"/>
    </row>
    <row r="46" spans="2:10" ht="20.399999999999999" customHeight="1" x14ac:dyDescent="0.3">
      <c r="B46" s="114"/>
      <c r="C46" s="115"/>
      <c r="D46" s="115"/>
      <c r="E46" s="116"/>
    </row>
    <row r="47" spans="2:10" ht="20.399999999999999" customHeight="1" x14ac:dyDescent="0.3">
      <c r="B47" s="117"/>
      <c r="C47" s="118"/>
      <c r="D47" s="118"/>
      <c r="E47" s="119"/>
    </row>
    <row r="48" spans="2:10" x14ac:dyDescent="0.3"/>
    <row r="49" x14ac:dyDescent="0.3"/>
  </sheetData>
  <sheetProtection algorithmName="SHA-512" hashValue="SBGty8hIsSFfHLLiw0xQ9Acamhw+tAie/iU4PurDyHUs70giLaTnoZtw6wBEFhHq3oTIwJbslgVBWIU/AzIw0w==" saltValue="L9BJ/Rmgof9nA5VhaoSYPA==" spinCount="100000" sheet="1" objects="1" scenarios="1"/>
  <dataConsolidate/>
  <mergeCells count="13">
    <mergeCell ref="G1:H1"/>
    <mergeCell ref="B45:E47"/>
    <mergeCell ref="B28:H28"/>
    <mergeCell ref="B30:H30"/>
    <mergeCell ref="B5:H5"/>
    <mergeCell ref="B12:H12"/>
    <mergeCell ref="B29:H29"/>
    <mergeCell ref="B10:H10"/>
    <mergeCell ref="B11:H11"/>
    <mergeCell ref="B13:H13"/>
    <mergeCell ref="B19:E21"/>
    <mergeCell ref="B26:H26"/>
    <mergeCell ref="B27:H27"/>
  </mergeCells>
  <hyperlinks>
    <hyperlink ref="G1" location="Resultados!A1" display="Ir para Resultados" xr:uid="{D735173B-8B3F-469D-AF00-A2AB454C0CEF}"/>
    <hyperlink ref="D1" location="'OE.B 2.Obj 2.2.Imp'!A1" display="Seguinte" xr:uid="{A1E3E702-BFB1-4207-AE00-8E7CF8D00940}"/>
    <hyperlink ref="C1" location="'OE_A 1.Obj 1.2.Imp'!A1" display="Anterior" xr:uid="{ACD025BA-9DFB-4026-BCFC-CC90FD6EE2A6}"/>
    <hyperlink ref="B1" location="Índice!A1" display="Voltar ao Índice" xr:uid="{22509DB0-C374-48CD-8C36-5C30418F11C3}"/>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showInputMessage="1" showErrorMessage="1" prompt="Selecione uma das opções" xr:uid="{059EAF00-2DD7-4C7E-B8D0-988F256B8985}">
          <x14:formula1>
            <xm:f>Listagens!$B$3:$B$8</xm:f>
          </x14:formula1>
          <xm:sqref>G16 G33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99EFC-B198-461D-82B5-9A833A6569B6}">
  <sheetPr>
    <tabColor theme="5" tint="0.39997558519241921"/>
  </sheetPr>
  <dimension ref="A1:I90"/>
  <sheetViews>
    <sheetView showGridLines="0" showRowColHeaders="0" zoomScaleNormal="100" workbookViewId="0">
      <pane ySplit="1" topLeftCell="A2" activePane="bottomLeft" state="frozen"/>
      <selection activeCell="A48" sqref="A48:H48"/>
      <selection pane="bottomLeft" activeCell="C1" sqref="C1"/>
    </sheetView>
  </sheetViews>
  <sheetFormatPr defaultColWidth="0" defaultRowHeight="15.6" zeroHeight="1" x14ac:dyDescent="0.3"/>
  <cols>
    <col min="1" max="1" width="8.88671875" style="4" customWidth="1"/>
    <col min="2" max="2" width="42.6640625" style="4" customWidth="1"/>
    <col min="3" max="3" width="14" style="4" customWidth="1"/>
    <col min="4" max="4" width="13.88671875" style="4" customWidth="1"/>
    <col min="5" max="5" width="13.44140625" style="4" customWidth="1"/>
    <col min="6" max="6" width="7.109375" style="4" customWidth="1"/>
    <col min="7" max="7" width="19.44140625" style="4" customWidth="1"/>
    <col min="8" max="8" width="8.5546875" style="4" customWidth="1"/>
    <col min="9" max="9" width="8.88671875" style="4" customWidth="1"/>
    <col min="10" max="16384" width="8.88671875" style="4" hidden="1"/>
  </cols>
  <sheetData>
    <row r="1" spans="1:8" s="74" customFormat="1" ht="21" customHeight="1" x14ac:dyDescent="0.3">
      <c r="B1" s="75" t="s">
        <v>519</v>
      </c>
      <c r="C1" s="78" t="s">
        <v>515</v>
      </c>
      <c r="D1" s="78" t="s">
        <v>514</v>
      </c>
      <c r="E1" s="77"/>
      <c r="F1" s="77"/>
      <c r="G1" s="121" t="s">
        <v>516</v>
      </c>
      <c r="H1" s="121"/>
    </row>
    <row r="2" spans="1:8" x14ac:dyDescent="0.3"/>
    <row r="3" spans="1:8" ht="17.399999999999999" x14ac:dyDescent="0.3">
      <c r="B3" s="47" t="s">
        <v>15</v>
      </c>
    </row>
    <row r="4" spans="1:8" ht="7.65" customHeight="1" x14ac:dyDescent="0.3">
      <c r="B4" s="3"/>
    </row>
    <row r="5" spans="1:8" ht="36" customHeight="1" x14ac:dyDescent="0.3">
      <c r="B5" s="128" t="s">
        <v>102</v>
      </c>
      <c r="C5" s="128"/>
      <c r="D5" s="128"/>
      <c r="E5" s="128"/>
      <c r="F5" s="128"/>
      <c r="G5" s="128"/>
      <c r="H5" s="128"/>
    </row>
    <row r="6" spans="1:8" x14ac:dyDescent="0.3">
      <c r="C6" s="3"/>
    </row>
    <row r="7" spans="1:8" ht="27" customHeight="1" x14ac:dyDescent="0.3">
      <c r="B7" s="28" t="s">
        <v>286</v>
      </c>
      <c r="C7" s="28"/>
      <c r="D7" s="28"/>
      <c r="E7" s="28"/>
      <c r="F7" s="28"/>
      <c r="G7" s="28"/>
      <c r="H7" s="28"/>
    </row>
    <row r="8" spans="1:8" x14ac:dyDescent="0.3">
      <c r="C8" s="5"/>
    </row>
    <row r="9" spans="1:8" s="5" customFormat="1" ht="27" customHeight="1" x14ac:dyDescent="0.3">
      <c r="A9" s="4"/>
      <c r="B9" s="13" t="s">
        <v>554</v>
      </c>
      <c r="C9" s="13"/>
      <c r="D9" s="30"/>
      <c r="E9" s="30"/>
      <c r="F9" s="30"/>
      <c r="G9" s="30"/>
      <c r="H9" s="30"/>
    </row>
    <row r="10" spans="1:8" x14ac:dyDescent="0.3">
      <c r="B10" s="129" t="s">
        <v>118</v>
      </c>
      <c r="C10" s="129"/>
      <c r="D10" s="129"/>
      <c r="E10" s="129"/>
      <c r="F10" s="129"/>
      <c r="G10" s="129"/>
      <c r="H10" s="129"/>
    </row>
    <row r="11" spans="1:8" x14ac:dyDescent="0.3">
      <c r="B11" s="129" t="s">
        <v>555</v>
      </c>
      <c r="C11" s="129"/>
      <c r="D11" s="129"/>
      <c r="E11" s="129"/>
      <c r="F11" s="129"/>
      <c r="G11" s="129"/>
      <c r="H11" s="129"/>
    </row>
    <row r="12" spans="1:8" x14ac:dyDescent="0.3">
      <c r="B12" s="12"/>
      <c r="C12" s="5"/>
    </row>
    <row r="13" spans="1:8" ht="31.2" x14ac:dyDescent="0.3">
      <c r="B13" s="8"/>
      <c r="C13" s="103" t="s">
        <v>110</v>
      </c>
      <c r="D13" s="103" t="s">
        <v>111</v>
      </c>
      <c r="E13" s="9" t="s">
        <v>81</v>
      </c>
    </row>
    <row r="14" spans="1:8" ht="26.4" customHeight="1" x14ac:dyDescent="0.3">
      <c r="B14" s="7" t="s">
        <v>119</v>
      </c>
      <c r="C14" s="97"/>
      <c r="D14" s="97"/>
      <c r="E14" s="51" t="str">
        <f>IF(AND(D14="",C14=""),"",IF(AND(D14=0,C14=0),0,IF(AND(D14=0,C14&gt;0),100,(C14/D14-1)*100)))</f>
        <v/>
      </c>
    </row>
    <row r="15" spans="1:8" x14ac:dyDescent="0.3">
      <c r="B15" s="5"/>
      <c r="C15" s="5"/>
    </row>
    <row r="16" spans="1:8" x14ac:dyDescent="0.3">
      <c r="B16" s="48" t="s">
        <v>96</v>
      </c>
      <c r="C16" s="5"/>
    </row>
    <row r="17" spans="1:8" ht="20.399999999999999" customHeight="1" x14ac:dyDescent="0.3">
      <c r="B17" s="111"/>
      <c r="C17" s="112"/>
      <c r="D17" s="112"/>
      <c r="E17" s="113"/>
    </row>
    <row r="18" spans="1:8" ht="20.399999999999999" customHeight="1" x14ac:dyDescent="0.3">
      <c r="B18" s="114"/>
      <c r="C18" s="115"/>
      <c r="D18" s="115"/>
      <c r="E18" s="116"/>
    </row>
    <row r="19" spans="1:8" ht="20.399999999999999" customHeight="1" x14ac:dyDescent="0.3">
      <c r="B19" s="117"/>
      <c r="C19" s="118"/>
      <c r="D19" s="118"/>
      <c r="E19" s="119"/>
    </row>
    <row r="20" spans="1:8" x14ac:dyDescent="0.3">
      <c r="B20" s="5"/>
      <c r="C20" s="5"/>
    </row>
    <row r="21" spans="1:8" x14ac:dyDescent="0.3">
      <c r="B21" s="5"/>
      <c r="C21" s="5"/>
    </row>
    <row r="22" spans="1:8" x14ac:dyDescent="0.3">
      <c r="B22" s="5"/>
      <c r="C22" s="5"/>
    </row>
    <row r="23" spans="1:8" s="5" customFormat="1" ht="27" customHeight="1" x14ac:dyDescent="0.3">
      <c r="A23" s="4"/>
      <c r="B23" s="13" t="s">
        <v>556</v>
      </c>
      <c r="C23" s="13"/>
      <c r="D23" s="30"/>
      <c r="E23" s="30"/>
      <c r="F23" s="30"/>
      <c r="G23" s="30"/>
      <c r="H23" s="30"/>
    </row>
    <row r="24" spans="1:8" x14ac:dyDescent="0.3">
      <c r="B24" s="129" t="s">
        <v>118</v>
      </c>
      <c r="C24" s="129"/>
      <c r="D24" s="129"/>
      <c r="E24" s="129"/>
      <c r="F24" s="129"/>
      <c r="G24" s="129"/>
      <c r="H24" s="129"/>
    </row>
    <row r="25" spans="1:8" x14ac:dyDescent="0.3">
      <c r="B25" s="129" t="s">
        <v>555</v>
      </c>
      <c r="C25" s="129"/>
      <c r="D25" s="129"/>
      <c r="E25" s="129"/>
      <c r="F25" s="129"/>
      <c r="G25" s="129"/>
      <c r="H25" s="129"/>
    </row>
    <row r="26" spans="1:8" x14ac:dyDescent="0.3">
      <c r="B26" s="12"/>
      <c r="C26" s="5"/>
    </row>
    <row r="27" spans="1:8" ht="31.2" x14ac:dyDescent="0.3">
      <c r="B27" s="8"/>
      <c r="C27" s="9" t="s">
        <v>120</v>
      </c>
      <c r="D27" s="9" t="s">
        <v>121</v>
      </c>
    </row>
    <row r="28" spans="1:8" ht="26.4" customHeight="1" x14ac:dyDescent="0.3">
      <c r="B28" s="7" t="s">
        <v>76</v>
      </c>
      <c r="C28" s="97"/>
      <c r="D28" s="98" t="str">
        <f>IF(C28="","",C28/C14)</f>
        <v/>
      </c>
    </row>
    <row r="29" spans="1:8" x14ac:dyDescent="0.3">
      <c r="B29" s="5"/>
      <c r="C29" s="5"/>
    </row>
    <row r="30" spans="1:8" x14ac:dyDescent="0.3">
      <c r="B30" s="48" t="s">
        <v>96</v>
      </c>
      <c r="C30" s="5"/>
    </row>
    <row r="31" spans="1:8" ht="20.399999999999999" customHeight="1" x14ac:dyDescent="0.3">
      <c r="B31" s="111"/>
      <c r="C31" s="112"/>
      <c r="D31" s="113"/>
    </row>
    <row r="32" spans="1:8" ht="20.399999999999999" customHeight="1" x14ac:dyDescent="0.3">
      <c r="B32" s="114"/>
      <c r="C32" s="115"/>
      <c r="D32" s="116"/>
    </row>
    <row r="33" spans="1:8" ht="20.399999999999999" customHeight="1" x14ac:dyDescent="0.3">
      <c r="B33" s="117"/>
      <c r="C33" s="118"/>
      <c r="D33" s="119"/>
    </row>
    <row r="34" spans="1:8" ht="16.2" customHeight="1" x14ac:dyDescent="0.3">
      <c r="B34" s="5"/>
      <c r="C34" s="5"/>
    </row>
    <row r="35" spans="1:8" ht="16.2" customHeight="1" x14ac:dyDescent="0.3">
      <c r="B35" s="5"/>
      <c r="C35" s="5"/>
    </row>
    <row r="36" spans="1:8" x14ac:dyDescent="0.3">
      <c r="B36" s="5"/>
      <c r="C36" s="5"/>
    </row>
    <row r="37" spans="1:8" s="5" customFormat="1" ht="27" customHeight="1" x14ac:dyDescent="0.3">
      <c r="A37" s="4"/>
      <c r="B37" s="13" t="s">
        <v>557</v>
      </c>
      <c r="C37" s="13"/>
      <c r="D37" s="30"/>
      <c r="E37" s="30"/>
      <c r="F37" s="30"/>
      <c r="G37" s="30"/>
      <c r="H37" s="30"/>
    </row>
    <row r="38" spans="1:8" ht="15.6" customHeight="1" x14ac:dyDescent="0.3">
      <c r="B38" s="129" t="s">
        <v>558</v>
      </c>
      <c r="C38" s="129"/>
      <c r="D38" s="129"/>
      <c r="E38" s="129"/>
      <c r="F38" s="129"/>
      <c r="G38" s="129"/>
      <c r="H38" s="129"/>
    </row>
    <row r="39" spans="1:8" x14ac:dyDescent="0.3">
      <c r="B39" s="129" t="s">
        <v>559</v>
      </c>
      <c r="C39" s="129"/>
      <c r="D39" s="129"/>
      <c r="E39" s="129"/>
      <c r="F39" s="129"/>
      <c r="G39" s="129"/>
      <c r="H39" s="129"/>
    </row>
    <row r="40" spans="1:8" ht="26.4" customHeight="1" x14ac:dyDescent="0.3">
      <c r="B40" s="129" t="s">
        <v>560</v>
      </c>
      <c r="C40" s="129"/>
      <c r="D40" s="129"/>
      <c r="E40" s="129"/>
      <c r="F40" s="129"/>
      <c r="G40" s="129"/>
      <c r="H40" s="129"/>
    </row>
    <row r="41" spans="1:8" x14ac:dyDescent="0.3">
      <c r="B41" s="5"/>
      <c r="C41" s="5"/>
    </row>
    <row r="42" spans="1:8" ht="31.2" x14ac:dyDescent="0.3">
      <c r="B42" s="8"/>
      <c r="C42" s="103" t="s">
        <v>110</v>
      </c>
      <c r="D42" s="103" t="s">
        <v>111</v>
      </c>
      <c r="E42" s="9" t="s">
        <v>81</v>
      </c>
    </row>
    <row r="43" spans="1:8" ht="26.4" customHeight="1" x14ac:dyDescent="0.3">
      <c r="B43" s="7" t="s">
        <v>122</v>
      </c>
      <c r="C43" s="96" t="str">
        <f>IF(AND(C44="",COUNTBLANK(C46:C54)=9),"",IF(C44&gt;0,C44,SUM(C46:C54)))</f>
        <v/>
      </c>
      <c r="D43" s="96" t="str">
        <f>IF(AND(D44="",COUNTBLANK(D46:D54)=9),"",IF(D44&gt;0,D44,SUM(D46:D54)))</f>
        <v/>
      </c>
      <c r="E43" s="51" t="str">
        <f>IF(AND(D43="",C43=""),"",IF(AND(D43=0,C43=0),0,IF(AND(D43=0,C43&gt;0),100,(C43/D43-1)*100)))</f>
        <v/>
      </c>
    </row>
    <row r="44" spans="1:8" ht="19.8" customHeight="1" x14ac:dyDescent="0.3">
      <c r="B44" s="34" t="s">
        <v>112</v>
      </c>
      <c r="C44" s="97"/>
      <c r="D44" s="97"/>
    </row>
    <row r="45" spans="1:8" x14ac:dyDescent="0.3">
      <c r="B45" s="35" t="s">
        <v>123</v>
      </c>
      <c r="C45" s="15"/>
      <c r="D45" s="15"/>
    </row>
    <row r="46" spans="1:8" ht="19.8" customHeight="1" x14ac:dyDescent="0.3">
      <c r="B46" s="18" t="s">
        <v>124</v>
      </c>
      <c r="C46" s="97"/>
      <c r="D46" s="97"/>
    </row>
    <row r="47" spans="1:8" ht="19.8" customHeight="1" x14ac:dyDescent="0.3">
      <c r="B47" s="18" t="s">
        <v>125</v>
      </c>
      <c r="C47" s="97"/>
      <c r="D47" s="97"/>
    </row>
    <row r="48" spans="1:8" ht="19.8" customHeight="1" x14ac:dyDescent="0.3">
      <c r="B48" s="18" t="s">
        <v>562</v>
      </c>
      <c r="C48" s="97"/>
      <c r="D48" s="97"/>
    </row>
    <row r="49" spans="1:8" ht="19.8" customHeight="1" x14ac:dyDescent="0.3">
      <c r="B49" s="18" t="s">
        <v>126</v>
      </c>
      <c r="C49" s="97"/>
      <c r="D49" s="97"/>
    </row>
    <row r="50" spans="1:8" ht="19.8" customHeight="1" x14ac:dyDescent="0.3">
      <c r="B50" s="18" t="s">
        <v>127</v>
      </c>
      <c r="C50" s="97"/>
      <c r="D50" s="97"/>
    </row>
    <row r="51" spans="1:8" ht="19.8" customHeight="1" x14ac:dyDescent="0.3">
      <c r="B51" s="18" t="s">
        <v>561</v>
      </c>
      <c r="C51" s="97"/>
      <c r="D51" s="97"/>
    </row>
    <row r="52" spans="1:8" ht="19.8" customHeight="1" x14ac:dyDescent="0.3">
      <c r="B52" s="18" t="s">
        <v>128</v>
      </c>
      <c r="C52" s="97"/>
      <c r="D52" s="97"/>
    </row>
    <row r="53" spans="1:8" ht="19.8" customHeight="1" x14ac:dyDescent="0.3">
      <c r="B53" s="18" t="s">
        <v>129</v>
      </c>
      <c r="C53" s="97"/>
      <c r="D53" s="97"/>
    </row>
    <row r="54" spans="1:8" ht="19.8" customHeight="1" x14ac:dyDescent="0.3">
      <c r="B54" s="18" t="s">
        <v>130</v>
      </c>
      <c r="C54" s="97"/>
      <c r="D54" s="97"/>
    </row>
    <row r="55" spans="1:8" x14ac:dyDescent="0.3">
      <c r="B55" s="5"/>
      <c r="C55" s="5"/>
    </row>
    <row r="56" spans="1:8" x14ac:dyDescent="0.3">
      <c r="B56" s="48" t="s">
        <v>96</v>
      </c>
      <c r="C56" s="5"/>
    </row>
    <row r="57" spans="1:8" ht="20.399999999999999" customHeight="1" x14ac:dyDescent="0.3">
      <c r="B57" s="111"/>
      <c r="C57" s="112"/>
      <c r="D57" s="112"/>
      <c r="E57" s="113"/>
    </row>
    <row r="58" spans="1:8" ht="20.399999999999999" customHeight="1" x14ac:dyDescent="0.3">
      <c r="B58" s="114"/>
      <c r="C58" s="115"/>
      <c r="D58" s="115"/>
      <c r="E58" s="116"/>
    </row>
    <row r="59" spans="1:8" ht="20.399999999999999" customHeight="1" x14ac:dyDescent="0.3">
      <c r="B59" s="117"/>
      <c r="C59" s="118"/>
      <c r="D59" s="118"/>
      <c r="E59" s="119"/>
    </row>
    <row r="60" spans="1:8" x14ac:dyDescent="0.3">
      <c r="B60" s="5"/>
      <c r="C60" s="5"/>
    </row>
    <row r="61" spans="1:8" x14ac:dyDescent="0.3">
      <c r="B61" s="5"/>
      <c r="C61" s="5"/>
    </row>
    <row r="62" spans="1:8" x14ac:dyDescent="0.3">
      <c r="B62" s="5"/>
      <c r="C62" s="5"/>
    </row>
    <row r="63" spans="1:8" s="5" customFormat="1" ht="27" customHeight="1" x14ac:dyDescent="0.3">
      <c r="A63" s="4"/>
      <c r="B63" s="13" t="s">
        <v>563</v>
      </c>
      <c r="C63" s="13"/>
      <c r="D63" s="30"/>
      <c r="E63" s="30"/>
      <c r="F63" s="30"/>
      <c r="G63" s="30"/>
      <c r="H63" s="30"/>
    </row>
    <row r="64" spans="1:8" x14ac:dyDescent="0.3">
      <c r="B64" s="129" t="s">
        <v>558</v>
      </c>
      <c r="C64" s="129"/>
      <c r="D64" s="129"/>
      <c r="E64" s="129"/>
      <c r="F64" s="129"/>
      <c r="G64" s="129"/>
      <c r="H64" s="129"/>
    </row>
    <row r="65" spans="1:8" x14ac:dyDescent="0.3">
      <c r="B65" s="129" t="s">
        <v>559</v>
      </c>
      <c r="C65" s="129"/>
      <c r="D65" s="129"/>
      <c r="E65" s="129"/>
      <c r="F65" s="129"/>
      <c r="G65" s="129"/>
      <c r="H65" s="129"/>
    </row>
    <row r="66" spans="1:8" x14ac:dyDescent="0.3">
      <c r="B66" s="5"/>
      <c r="C66" s="5"/>
    </row>
    <row r="67" spans="1:8" ht="31.2" x14ac:dyDescent="0.3">
      <c r="B67" s="8"/>
      <c r="C67" s="103" t="s">
        <v>110</v>
      </c>
      <c r="D67" s="103" t="s">
        <v>111</v>
      </c>
      <c r="E67" s="9" t="s">
        <v>81</v>
      </c>
    </row>
    <row r="68" spans="1:8" ht="26.4" customHeight="1" x14ac:dyDescent="0.3">
      <c r="B68" s="7" t="s">
        <v>131</v>
      </c>
      <c r="C68" s="97"/>
      <c r="D68" s="97"/>
      <c r="E68" s="51" t="str">
        <f>IF(AND(D68="",C68=""),"",IF(AND(D68=0,C68=0),0,IF(AND(D68=0,C68&gt;0),100,(C68/D68-1)*100)))</f>
        <v/>
      </c>
    </row>
    <row r="69" spans="1:8" x14ac:dyDescent="0.3">
      <c r="B69" s="5"/>
      <c r="C69" s="5"/>
    </row>
    <row r="70" spans="1:8" x14ac:dyDescent="0.3">
      <c r="B70" s="48" t="s">
        <v>96</v>
      </c>
      <c r="C70" s="5"/>
    </row>
    <row r="71" spans="1:8" ht="20.399999999999999" customHeight="1" x14ac:dyDescent="0.3">
      <c r="B71" s="111"/>
      <c r="C71" s="112"/>
      <c r="D71" s="112"/>
      <c r="E71" s="113"/>
    </row>
    <row r="72" spans="1:8" ht="20.399999999999999" customHeight="1" x14ac:dyDescent="0.3">
      <c r="B72" s="114"/>
      <c r="C72" s="115"/>
      <c r="D72" s="115"/>
      <c r="E72" s="116"/>
    </row>
    <row r="73" spans="1:8" ht="20.399999999999999" customHeight="1" x14ac:dyDescent="0.3">
      <c r="B73" s="117"/>
      <c r="C73" s="118"/>
      <c r="D73" s="118"/>
      <c r="E73" s="119"/>
    </row>
    <row r="74" spans="1:8" x14ac:dyDescent="0.3">
      <c r="B74" s="5"/>
      <c r="C74" s="5"/>
    </row>
    <row r="75" spans="1:8" x14ac:dyDescent="0.3">
      <c r="B75" s="5"/>
      <c r="C75" s="5"/>
    </row>
    <row r="76" spans="1:8" x14ac:dyDescent="0.3">
      <c r="B76" s="5"/>
      <c r="C76" s="5"/>
    </row>
    <row r="77" spans="1:8" x14ac:dyDescent="0.3">
      <c r="B77" s="5"/>
      <c r="C77" s="5"/>
    </row>
    <row r="78" spans="1:8" s="5" customFormat="1" ht="27" customHeight="1" x14ac:dyDescent="0.3">
      <c r="A78" s="4"/>
      <c r="B78" s="13" t="s">
        <v>564</v>
      </c>
      <c r="C78" s="13"/>
      <c r="D78" s="30"/>
      <c r="E78" s="30"/>
      <c r="F78" s="30"/>
      <c r="G78" s="30"/>
      <c r="H78" s="30"/>
    </row>
    <row r="79" spans="1:8" x14ac:dyDescent="0.3">
      <c r="B79" s="131" t="s">
        <v>132</v>
      </c>
      <c r="C79" s="131"/>
      <c r="D79" s="131"/>
      <c r="E79" s="131"/>
      <c r="F79" s="131"/>
      <c r="G79" s="131"/>
      <c r="H79" s="131"/>
    </row>
    <row r="80" spans="1:8" ht="28.35" customHeight="1" x14ac:dyDescent="0.3">
      <c r="B80" s="130" t="s">
        <v>133</v>
      </c>
      <c r="C80" s="130"/>
      <c r="D80" s="130"/>
      <c r="E80" s="130"/>
      <c r="F80" s="130"/>
      <c r="G80" s="130"/>
      <c r="H80" s="130"/>
    </row>
    <row r="81" spans="2:5" x14ac:dyDescent="0.3">
      <c r="B81" s="5"/>
      <c r="C81" s="5"/>
    </row>
    <row r="82" spans="2:5" ht="31.2" x14ac:dyDescent="0.3">
      <c r="B82" s="8"/>
      <c r="C82" s="103" t="s">
        <v>110</v>
      </c>
      <c r="D82" s="103" t="s">
        <v>111</v>
      </c>
      <c r="E82" s="9" t="s">
        <v>81</v>
      </c>
    </row>
    <row r="83" spans="2:5" ht="26.4" customHeight="1" x14ac:dyDescent="0.3">
      <c r="B83" s="7" t="s">
        <v>134</v>
      </c>
      <c r="C83" s="97"/>
      <c r="D83" s="97"/>
      <c r="E83" s="51" t="str">
        <f>IF(AND(D83="",C83=""),"",IF(AND(D83=0,C83=0),0,IF(AND(D83=0,C83&gt;0),100,(C83/D83-1)*100)))</f>
        <v/>
      </c>
    </row>
    <row r="84" spans="2:5" x14ac:dyDescent="0.3">
      <c r="B84" s="5"/>
      <c r="C84" s="5"/>
    </row>
    <row r="85" spans="2:5" x14ac:dyDescent="0.3">
      <c r="B85" s="48" t="s">
        <v>96</v>
      </c>
      <c r="C85" s="5"/>
    </row>
    <row r="86" spans="2:5" ht="20.399999999999999" customHeight="1" x14ac:dyDescent="0.3">
      <c r="B86" s="111"/>
      <c r="C86" s="112"/>
      <c r="D86" s="112"/>
      <c r="E86" s="113"/>
    </row>
    <row r="87" spans="2:5" ht="20.399999999999999" customHeight="1" x14ac:dyDescent="0.3">
      <c r="B87" s="114"/>
      <c r="C87" s="115"/>
      <c r="D87" s="115"/>
      <c r="E87" s="116"/>
    </row>
    <row r="88" spans="2:5" ht="20.399999999999999" customHeight="1" x14ac:dyDescent="0.3">
      <c r="B88" s="117"/>
      <c r="C88" s="118"/>
      <c r="D88" s="118"/>
      <c r="E88" s="119"/>
    </row>
    <row r="89" spans="2:5" x14ac:dyDescent="0.3"/>
    <row r="90" spans="2:5" x14ac:dyDescent="0.3"/>
  </sheetData>
  <sheetProtection algorithmName="SHA-512" hashValue="1FBXNDr96BlxWEuonLtHG3jVyCmAewcIAV///r2DvFgaThOx/JmJYHkGIip2Yj+5GEJdLs6/SRlbdBKRgi5FxA==" saltValue="68S/ATh9qS2v3Ah47wjn4g==" spinCount="100000" sheet="1" objects="1" scenarios="1"/>
  <mergeCells count="18">
    <mergeCell ref="B80:H80"/>
    <mergeCell ref="B57:E59"/>
    <mergeCell ref="B31:D33"/>
    <mergeCell ref="B71:E73"/>
    <mergeCell ref="B86:E88"/>
    <mergeCell ref="B79:H79"/>
    <mergeCell ref="G1:H1"/>
    <mergeCell ref="B5:H5"/>
    <mergeCell ref="B39:H39"/>
    <mergeCell ref="B40:H40"/>
    <mergeCell ref="B65:H65"/>
    <mergeCell ref="B10:H10"/>
    <mergeCell ref="B11:H11"/>
    <mergeCell ref="B24:H24"/>
    <mergeCell ref="B17:E19"/>
    <mergeCell ref="B25:H25"/>
    <mergeCell ref="B38:H38"/>
    <mergeCell ref="B64:H64"/>
  </mergeCells>
  <hyperlinks>
    <hyperlink ref="G1" location="Resultados!A1" display="Ir para Resultados" xr:uid="{856BAA5B-6BD9-479F-A83A-3863D288054D}"/>
    <hyperlink ref="D1" location="'OE.B 2.Obj 2.3.Imp'!A1" display="Seguinte" xr:uid="{F98E6A8A-B8D1-4229-8434-C41CA797E45B}"/>
    <hyperlink ref="C1" location="'OE.B 2.Obj 2.1.Imp'!A1" display="Anterior" xr:uid="{1CDA4639-51C6-485B-99CB-EB057471309A}"/>
    <hyperlink ref="B1" location="Índice!A1" display="Voltar ao Índice" xr:uid="{3B4D6F47-03E3-46CF-94F2-83A09641B1BE}"/>
  </hyperlink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93514-9C6A-4F2B-9642-D4492098B1AC}">
  <sheetPr>
    <tabColor theme="5" tint="0.39997558519241921"/>
  </sheetPr>
  <dimension ref="A1:I18"/>
  <sheetViews>
    <sheetView showGridLines="0" showRowColHeaders="0" zoomScaleNormal="100" workbookViewId="0">
      <pane ySplit="1" topLeftCell="A2" activePane="bottomLeft" state="frozen"/>
      <selection activeCell="A48" sqref="A48:H48"/>
      <selection pane="bottomLeft" activeCell="C1" sqref="C1"/>
    </sheetView>
  </sheetViews>
  <sheetFormatPr defaultColWidth="0" defaultRowHeight="15.6" zeroHeight="1" x14ac:dyDescent="0.3"/>
  <cols>
    <col min="1" max="1" width="8.88671875" style="4" customWidth="1"/>
    <col min="2" max="2" width="42.109375" style="4" customWidth="1"/>
    <col min="3" max="3" width="14.88671875" style="4" customWidth="1"/>
    <col min="4" max="4" width="13.88671875" style="4" customWidth="1"/>
    <col min="5" max="5" width="13.44140625" style="4" customWidth="1"/>
    <col min="6" max="6" width="7.109375" style="4" customWidth="1"/>
    <col min="7" max="7" width="19.44140625" style="4" customWidth="1"/>
    <col min="8" max="9" width="8.88671875" style="4" customWidth="1"/>
    <col min="10" max="16384" width="8.88671875" style="4" hidden="1"/>
  </cols>
  <sheetData>
    <row r="1" spans="1:9" s="74" customFormat="1" ht="21" customHeight="1" x14ac:dyDescent="0.3">
      <c r="B1" s="75" t="s">
        <v>519</v>
      </c>
      <c r="C1" s="78" t="s">
        <v>515</v>
      </c>
      <c r="D1" s="78" t="s">
        <v>514</v>
      </c>
      <c r="E1" s="77"/>
      <c r="F1" s="77"/>
      <c r="G1" s="121" t="s">
        <v>516</v>
      </c>
      <c r="H1" s="121"/>
    </row>
    <row r="2" spans="1:9" x14ac:dyDescent="0.3"/>
    <row r="3" spans="1:9" ht="17.399999999999999" x14ac:dyDescent="0.3">
      <c r="B3" s="47" t="s">
        <v>15</v>
      </c>
    </row>
    <row r="4" spans="1:9" ht="7.65" customHeight="1" x14ac:dyDescent="0.3">
      <c r="B4" s="3"/>
    </row>
    <row r="5" spans="1:9" ht="34.200000000000003" customHeight="1" x14ac:dyDescent="0.3">
      <c r="B5" s="128" t="s">
        <v>102</v>
      </c>
      <c r="C5" s="128"/>
      <c r="D5" s="128"/>
      <c r="E5" s="128"/>
      <c r="F5" s="128"/>
      <c r="G5" s="128"/>
      <c r="H5" s="128"/>
    </row>
    <row r="6" spans="1:9" x14ac:dyDescent="0.3">
      <c r="C6" s="3"/>
    </row>
    <row r="7" spans="1:9" ht="27" customHeight="1" x14ac:dyDescent="0.3">
      <c r="B7" s="28" t="s">
        <v>135</v>
      </c>
      <c r="C7" s="28"/>
      <c r="D7" s="28"/>
      <c r="E7" s="28"/>
      <c r="F7" s="28"/>
      <c r="G7" s="28"/>
      <c r="H7" s="28"/>
    </row>
    <row r="8" spans="1:9" x14ac:dyDescent="0.3">
      <c r="B8" s="5"/>
      <c r="C8" s="5"/>
    </row>
    <row r="9" spans="1:9" s="5" customFormat="1" ht="27" customHeight="1" x14ac:dyDescent="0.3">
      <c r="A9" s="4"/>
      <c r="B9" s="13" t="s">
        <v>565</v>
      </c>
      <c r="C9" s="13"/>
      <c r="D9" s="30"/>
      <c r="E9" s="30"/>
      <c r="F9" s="30"/>
      <c r="G9" s="30"/>
      <c r="H9" s="30"/>
    </row>
    <row r="10" spans="1:9" ht="61.65" customHeight="1" x14ac:dyDescent="0.3">
      <c r="B10" s="130" t="s">
        <v>716</v>
      </c>
      <c r="C10" s="130"/>
      <c r="D10" s="130"/>
      <c r="E10" s="130"/>
      <c r="F10" s="130"/>
      <c r="G10" s="130"/>
      <c r="H10" s="130"/>
    </row>
    <row r="11" spans="1:9" x14ac:dyDescent="0.3">
      <c r="B11" s="5"/>
      <c r="C11" s="5"/>
    </row>
    <row r="12" spans="1:9" ht="27" customHeight="1" x14ac:dyDescent="0.3">
      <c r="B12" s="8"/>
      <c r="C12" s="9" t="s">
        <v>1</v>
      </c>
    </row>
    <row r="13" spans="1:9" ht="28.65" customHeight="1" x14ac:dyDescent="0.3">
      <c r="B13" s="16" t="s">
        <v>136</v>
      </c>
      <c r="C13" s="86"/>
      <c r="I13" s="45"/>
    </row>
    <row r="14" spans="1:9" x14ac:dyDescent="0.3"/>
    <row r="15" spans="1:9" x14ac:dyDescent="0.3">
      <c r="B15" s="46" t="s">
        <v>96</v>
      </c>
    </row>
    <row r="16" spans="1:9" ht="99" customHeight="1" x14ac:dyDescent="0.3">
      <c r="B16" s="123"/>
      <c r="C16" s="124"/>
    </row>
    <row r="17" spans="2:3" x14ac:dyDescent="0.3">
      <c r="B17" s="5"/>
      <c r="C17" s="5"/>
    </row>
    <row r="18" spans="2:3" x14ac:dyDescent="0.3"/>
  </sheetData>
  <sheetProtection algorithmName="SHA-512" hashValue="/wshPgaFRjnh21npGQ4mGif8/3TIp/4NO743+WnqC4F7iGcQ0+1YlUUVp7kynTiZt0BmjWIwu7OwqLlzPp0PZw==" saltValue="Q9JydlqZ+DEjDunv7UYweQ==" spinCount="100000" sheet="1" objects="1" scenarios="1"/>
  <mergeCells count="4">
    <mergeCell ref="B10:H10"/>
    <mergeCell ref="B5:H5"/>
    <mergeCell ref="B16:C16"/>
    <mergeCell ref="G1:H1"/>
  </mergeCells>
  <dataValidations count="1">
    <dataValidation type="list" errorStyle="warning" showInputMessage="1" showErrorMessage="1" prompt="Selecione a opção correta" sqref="C13" xr:uid="{D3BF57DE-716D-46D5-886A-CE3EEE388F15}">
      <formula1>Existência</formula1>
    </dataValidation>
  </dataValidations>
  <hyperlinks>
    <hyperlink ref="G1" location="Resultados!A1" display="Ir para Resultados" xr:uid="{526F02B7-EE67-4959-B0BC-2337CA1A3260}"/>
    <hyperlink ref="D1" location="'OE.B 2.Obj 2.4.Imp'!A1" display="Seguinte" xr:uid="{24F9FCD4-8576-4B18-80CA-48F0485091FC}"/>
    <hyperlink ref="C1" location="'OE.B 2.Obj 2.2.Imp'!A1" display="Anterior" xr:uid="{A3B67B66-2189-4B26-BB73-484C163AF8AB}"/>
    <hyperlink ref="B1" location="Índice!A1" display="Voltar ao Índice" xr:uid="{7293FAD2-4975-4341-A661-8534237A21DE}"/>
  </hyperlink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29</vt:i4>
      </vt:variant>
      <vt:variant>
        <vt:lpstr>Intervalos com Nome</vt:lpstr>
      </vt:variant>
      <vt:variant>
        <vt:i4>8</vt:i4>
      </vt:variant>
    </vt:vector>
  </HeadingPairs>
  <TitlesOfParts>
    <vt:vector size="37" baseType="lpstr">
      <vt:lpstr>Listagens</vt:lpstr>
      <vt:lpstr>Capa</vt:lpstr>
      <vt:lpstr>Instruções</vt:lpstr>
      <vt:lpstr>Índice</vt:lpstr>
      <vt:lpstr>OE_A 1.Obj 1.1.Imp</vt:lpstr>
      <vt:lpstr>OE_A 1.Obj 1.2.Imp</vt:lpstr>
      <vt:lpstr>OE.B 2.Obj 2.1.Imp</vt:lpstr>
      <vt:lpstr>OE.B 2.Obj 2.2.Imp</vt:lpstr>
      <vt:lpstr>OE.B 2.Obj 2.3.Imp</vt:lpstr>
      <vt:lpstr>OE.B 2.Obj 2.4.Imp</vt:lpstr>
      <vt:lpstr>OE_B 3.Obj 3.1.Imp</vt:lpstr>
      <vt:lpstr>OE_B 3.Obj 3.2.Imp</vt:lpstr>
      <vt:lpstr>OE_B 3.Obj 3.3.Imp</vt:lpstr>
      <vt:lpstr>OE_B 3.Obj 3.4.Imp</vt:lpstr>
      <vt:lpstr>OE_B 3.Obj 3.5.Imp</vt:lpstr>
      <vt:lpstr>OE_B 4.Obj 4.1.Imp</vt:lpstr>
      <vt:lpstr>OE_B 4.Obj 4.2.Imp</vt:lpstr>
      <vt:lpstr>OE_B 4.Obj 4.3.Imp</vt:lpstr>
      <vt:lpstr>OE_B 5.Obj 5.1.Imp</vt:lpstr>
      <vt:lpstr>OE_C 6.Obj 6.1.Imp</vt:lpstr>
      <vt:lpstr>OE_C 6.Obj 6.2.Imp</vt:lpstr>
      <vt:lpstr>OE_C 6.Obj 6.3.Imp</vt:lpstr>
      <vt:lpstr>OE_C 6.Obj 6.4.Imp</vt:lpstr>
      <vt:lpstr>OE_C 6.Obj 6.5.Imp</vt:lpstr>
      <vt:lpstr>OE_C 7.Obj 7.1.Imp</vt:lpstr>
      <vt:lpstr>OE_C 7.Obj 7.2.Imp</vt:lpstr>
      <vt:lpstr>OE_C 8.Obj 8.1.Imp</vt:lpstr>
      <vt:lpstr>OE_C 8.Obj 8.2.Imp</vt:lpstr>
      <vt:lpstr>Resultados</vt:lpstr>
      <vt:lpstr>'OE.B 2.Obj 2.4.Imp'!_Toc135068415</vt:lpstr>
      <vt:lpstr>Resultados!Área_de_Impressão</vt:lpstr>
      <vt:lpstr>Existência</vt:lpstr>
      <vt:lpstr>'OE.B 2.Obj 2.1.Imp'!Imp2.1</vt:lpstr>
      <vt:lpstr>'OE.B 2.Obj 2.3.Imp'!Imp2.3</vt:lpstr>
      <vt:lpstr>'OE.B 2.Obj 2.4.Imp'!Imp2.4</vt:lpstr>
      <vt:lpstr>Método</vt:lpstr>
      <vt:lpstr>Voltar_ao_Índice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dc:creator>
  <cp:keywords/>
  <dc:description/>
  <cp:lastModifiedBy>Jorge Santos</cp:lastModifiedBy>
  <cp:revision/>
  <cp:lastPrinted>2024-01-18T17:54:55Z</cp:lastPrinted>
  <dcterms:created xsi:type="dcterms:W3CDTF">2023-06-20T23:00:58Z</dcterms:created>
  <dcterms:modified xsi:type="dcterms:W3CDTF">2024-01-18T17:56:06Z</dcterms:modified>
  <cp:category/>
  <cp:contentStatus/>
</cp:coreProperties>
</file>